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Общие документы\!! Отдел этноконфессиональных отношений\ГОСПРОГРАММА\реализация программы\Конкурс\Конкурс 2022\16. Отчеты\Отчет по эффективности ГСО и этно\"/>
    </mc:Choice>
  </mc:AlternateContent>
  <bookViews>
    <workbookView xWindow="0" yWindow="0" windowWidth="28800" windowHeight="11835"/>
  </bookViews>
  <sheets>
    <sheet name="ГСО и этно" sheetId="1" r:id="rId1"/>
  </sheets>
  <definedNames>
    <definedName name="_xlnm._FilterDatabase" localSheetId="0" hidden="1">'ГСО и этно'!$A$12:$S$12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1" i="1" l="1"/>
  <c r="K121" i="1"/>
  <c r="M121" i="1" s="1"/>
  <c r="P121" i="1" s="1"/>
  <c r="Q121" i="1" s="1"/>
  <c r="I122" i="1"/>
  <c r="K122" i="1"/>
  <c r="M122" i="1" s="1"/>
  <c r="P122" i="1" s="1"/>
  <c r="Q122" i="1" s="1"/>
  <c r="I123" i="1"/>
  <c r="K123" i="1"/>
  <c r="M123" i="1" s="1"/>
  <c r="P123" i="1" s="1"/>
  <c r="Q123" i="1" s="1"/>
  <c r="I124" i="1"/>
  <c r="K124" i="1"/>
  <c r="M124" i="1" s="1"/>
  <c r="P124" i="1" s="1"/>
  <c r="Q124" i="1" s="1"/>
  <c r="I125" i="1"/>
  <c r="K125" i="1"/>
  <c r="M125" i="1" s="1"/>
  <c r="P125" i="1" s="1"/>
  <c r="Q125" i="1" s="1"/>
  <c r="I126" i="1"/>
  <c r="K126" i="1"/>
  <c r="M126" i="1" s="1"/>
  <c r="P126" i="1" s="1"/>
  <c r="Q126" i="1" s="1"/>
  <c r="I127" i="1"/>
  <c r="K127" i="1"/>
  <c r="M127" i="1" s="1"/>
  <c r="P127" i="1" s="1"/>
  <c r="Q127" i="1" s="1"/>
  <c r="I128" i="1"/>
  <c r="K128" i="1"/>
  <c r="M128" i="1" s="1"/>
  <c r="P128" i="1" s="1"/>
  <c r="Q128" i="1" s="1"/>
  <c r="I129" i="1"/>
  <c r="K129" i="1"/>
  <c r="M129" i="1" s="1"/>
  <c r="P129" i="1" s="1"/>
  <c r="Q129" i="1" s="1"/>
  <c r="I130" i="1"/>
  <c r="K130" i="1"/>
  <c r="M130" i="1" s="1"/>
  <c r="P130" i="1" s="1"/>
  <c r="Q130" i="1" s="1"/>
  <c r="I131" i="1"/>
  <c r="K131" i="1"/>
  <c r="M131" i="1" s="1"/>
  <c r="P131" i="1" s="1"/>
  <c r="Q131" i="1" s="1"/>
  <c r="I132" i="1"/>
  <c r="K132" i="1"/>
  <c r="M132" i="1" s="1"/>
  <c r="P132" i="1" s="1"/>
  <c r="Q132" i="1" s="1"/>
  <c r="I133" i="1"/>
  <c r="K133" i="1"/>
  <c r="M133" i="1" s="1"/>
  <c r="P133" i="1" s="1"/>
  <c r="Q133" i="1" s="1"/>
  <c r="I134" i="1"/>
  <c r="K134" i="1"/>
  <c r="M134" i="1" s="1"/>
  <c r="P134" i="1" s="1"/>
  <c r="Q134" i="1" s="1"/>
  <c r="K108" i="1"/>
  <c r="M108" i="1" s="1"/>
  <c r="P108" i="1" s="1"/>
  <c r="Q108" i="1" s="1"/>
  <c r="K109" i="1"/>
  <c r="M109" i="1" s="1"/>
  <c r="P109" i="1" s="1"/>
  <c r="Q109" i="1" s="1"/>
  <c r="K110" i="1"/>
  <c r="M110" i="1" s="1"/>
  <c r="P110" i="1" s="1"/>
  <c r="Q110" i="1" s="1"/>
  <c r="K111" i="1"/>
  <c r="M111" i="1" s="1"/>
  <c r="P111" i="1" s="1"/>
  <c r="Q111" i="1" s="1"/>
  <c r="K112" i="1"/>
  <c r="M112" i="1" s="1"/>
  <c r="P112" i="1" s="1"/>
  <c r="Q112" i="1" s="1"/>
  <c r="K113" i="1"/>
  <c r="M113" i="1" s="1"/>
  <c r="P113" i="1" s="1"/>
  <c r="Q113" i="1" s="1"/>
  <c r="K114" i="1"/>
  <c r="K115" i="1"/>
  <c r="M115" i="1" s="1"/>
  <c r="P115" i="1" s="1"/>
  <c r="Q115" i="1" s="1"/>
  <c r="K116" i="1"/>
  <c r="M116" i="1" s="1"/>
  <c r="P116" i="1" s="1"/>
  <c r="Q116" i="1" s="1"/>
  <c r="K117" i="1"/>
  <c r="M117" i="1" s="1"/>
  <c r="P117" i="1" s="1"/>
  <c r="Q117" i="1" s="1"/>
  <c r="K118" i="1"/>
  <c r="M118" i="1" s="1"/>
  <c r="P118" i="1" s="1"/>
  <c r="Q118" i="1" s="1"/>
  <c r="K119" i="1"/>
  <c r="M119" i="1" s="1"/>
  <c r="P119" i="1" s="1"/>
  <c r="Q119" i="1" s="1"/>
  <c r="K120" i="1"/>
  <c r="M120" i="1" s="1"/>
  <c r="P120" i="1" s="1"/>
  <c r="Q120" i="1" s="1"/>
  <c r="M114" i="1"/>
  <c r="P114" i="1" s="1"/>
  <c r="Q114" i="1" s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K107" i="1" l="1"/>
  <c r="M107" i="1" s="1"/>
  <c r="P107" i="1" s="1"/>
  <c r="Q107" i="1" s="1"/>
  <c r="I107" i="1"/>
  <c r="K106" i="1"/>
  <c r="M106" i="1" s="1"/>
  <c r="P106" i="1" s="1"/>
  <c r="Q106" i="1" s="1"/>
  <c r="I106" i="1"/>
  <c r="K105" i="1"/>
  <c r="M105" i="1" s="1"/>
  <c r="P105" i="1" s="1"/>
  <c r="Q105" i="1" s="1"/>
  <c r="I105" i="1"/>
  <c r="K104" i="1"/>
  <c r="M104" i="1" s="1"/>
  <c r="P104" i="1" s="1"/>
  <c r="Q104" i="1" s="1"/>
  <c r="I104" i="1"/>
  <c r="K103" i="1"/>
  <c r="M103" i="1" s="1"/>
  <c r="P103" i="1" s="1"/>
  <c r="Q103" i="1" s="1"/>
  <c r="I103" i="1"/>
  <c r="K102" i="1"/>
  <c r="M102" i="1" s="1"/>
  <c r="P102" i="1" s="1"/>
  <c r="Q102" i="1" s="1"/>
  <c r="I102" i="1"/>
  <c r="K101" i="1"/>
  <c r="M101" i="1" s="1"/>
  <c r="P101" i="1" s="1"/>
  <c r="Q101" i="1" s="1"/>
  <c r="I101" i="1"/>
  <c r="K100" i="1"/>
  <c r="M100" i="1" s="1"/>
  <c r="P100" i="1" s="1"/>
  <c r="Q100" i="1" s="1"/>
  <c r="I100" i="1"/>
  <c r="K99" i="1"/>
  <c r="M99" i="1" s="1"/>
  <c r="P99" i="1" s="1"/>
  <c r="Q99" i="1" s="1"/>
  <c r="I99" i="1"/>
  <c r="K98" i="1"/>
  <c r="M98" i="1" s="1"/>
  <c r="P98" i="1" s="1"/>
  <c r="Q98" i="1" s="1"/>
  <c r="I98" i="1"/>
  <c r="K97" i="1"/>
  <c r="M97" i="1" s="1"/>
  <c r="P97" i="1" s="1"/>
  <c r="Q97" i="1" s="1"/>
  <c r="I97" i="1"/>
  <c r="K96" i="1"/>
  <c r="M96" i="1" s="1"/>
  <c r="P96" i="1" s="1"/>
  <c r="Q96" i="1" s="1"/>
  <c r="I96" i="1"/>
  <c r="K95" i="1"/>
  <c r="M95" i="1" s="1"/>
  <c r="P95" i="1" s="1"/>
  <c r="Q95" i="1" s="1"/>
  <c r="I95" i="1"/>
  <c r="K94" i="1"/>
  <c r="M94" i="1" s="1"/>
  <c r="P94" i="1" s="1"/>
  <c r="Q94" i="1" s="1"/>
  <c r="I94" i="1"/>
  <c r="K93" i="1"/>
  <c r="M93" i="1" s="1"/>
  <c r="P93" i="1" s="1"/>
  <c r="Q93" i="1" s="1"/>
  <c r="I93" i="1"/>
  <c r="K92" i="1"/>
  <c r="M92" i="1" s="1"/>
  <c r="P92" i="1" s="1"/>
  <c r="Q92" i="1" s="1"/>
  <c r="I92" i="1"/>
  <c r="K91" i="1"/>
  <c r="M91" i="1" s="1"/>
  <c r="P91" i="1" s="1"/>
  <c r="Q91" i="1" s="1"/>
  <c r="I91" i="1"/>
  <c r="K90" i="1"/>
  <c r="M90" i="1" s="1"/>
  <c r="P90" i="1" s="1"/>
  <c r="Q90" i="1" s="1"/>
  <c r="I90" i="1"/>
  <c r="K89" i="1"/>
  <c r="M89" i="1" s="1"/>
  <c r="P89" i="1" s="1"/>
  <c r="Q89" i="1" s="1"/>
  <c r="I89" i="1"/>
  <c r="K88" i="1"/>
  <c r="M88" i="1" s="1"/>
  <c r="P88" i="1" s="1"/>
  <c r="Q88" i="1" s="1"/>
  <c r="I88" i="1"/>
  <c r="K87" i="1"/>
  <c r="M87" i="1" s="1"/>
  <c r="P87" i="1" s="1"/>
  <c r="Q87" i="1" s="1"/>
  <c r="I87" i="1"/>
  <c r="K86" i="1"/>
  <c r="M86" i="1" s="1"/>
  <c r="P86" i="1" s="1"/>
  <c r="Q86" i="1" s="1"/>
  <c r="I86" i="1"/>
  <c r="K85" i="1"/>
  <c r="M85" i="1" s="1"/>
  <c r="P85" i="1" s="1"/>
  <c r="Q85" i="1" s="1"/>
  <c r="I85" i="1"/>
  <c r="K84" i="1"/>
  <c r="M84" i="1" s="1"/>
  <c r="P84" i="1" s="1"/>
  <c r="Q84" i="1" s="1"/>
  <c r="I84" i="1"/>
  <c r="M83" i="1"/>
  <c r="P83" i="1" s="1"/>
  <c r="Q83" i="1" s="1"/>
  <c r="K83" i="1"/>
  <c r="I83" i="1"/>
  <c r="K82" i="1"/>
  <c r="M82" i="1" s="1"/>
  <c r="P82" i="1" s="1"/>
  <c r="Q82" i="1" s="1"/>
  <c r="I82" i="1"/>
  <c r="K81" i="1"/>
  <c r="M81" i="1" s="1"/>
  <c r="P81" i="1" s="1"/>
  <c r="Q81" i="1" s="1"/>
  <c r="I81" i="1"/>
  <c r="K80" i="1"/>
  <c r="M80" i="1" s="1"/>
  <c r="P80" i="1" s="1"/>
  <c r="Q80" i="1" s="1"/>
  <c r="I80" i="1"/>
  <c r="K79" i="1"/>
  <c r="M79" i="1" s="1"/>
  <c r="P79" i="1" s="1"/>
  <c r="Q79" i="1" s="1"/>
  <c r="K78" i="1"/>
  <c r="M78" i="1" s="1"/>
  <c r="P78" i="1" s="1"/>
  <c r="Q78" i="1" s="1"/>
  <c r="I78" i="1"/>
  <c r="K77" i="1"/>
  <c r="M77" i="1" s="1"/>
  <c r="P77" i="1" s="1"/>
  <c r="Q77" i="1" s="1"/>
  <c r="I77" i="1"/>
  <c r="K76" i="1"/>
  <c r="M76" i="1" s="1"/>
  <c r="P76" i="1" s="1"/>
  <c r="Q76" i="1" s="1"/>
  <c r="I76" i="1"/>
  <c r="K75" i="1"/>
  <c r="M75" i="1" s="1"/>
  <c r="P75" i="1" s="1"/>
  <c r="Q75" i="1" s="1"/>
  <c r="I75" i="1"/>
  <c r="M74" i="1"/>
  <c r="P74" i="1" s="1"/>
  <c r="Q74" i="1" s="1"/>
  <c r="K74" i="1"/>
  <c r="I74" i="1"/>
  <c r="K73" i="1"/>
  <c r="M73" i="1" s="1"/>
  <c r="P73" i="1" s="1"/>
  <c r="Q73" i="1" s="1"/>
  <c r="I73" i="1"/>
  <c r="K72" i="1"/>
  <c r="M72" i="1" s="1"/>
  <c r="P72" i="1" s="1"/>
  <c r="Q72" i="1" s="1"/>
  <c r="I72" i="1"/>
  <c r="K71" i="1"/>
  <c r="M71" i="1" s="1"/>
  <c r="P71" i="1" s="1"/>
  <c r="Q71" i="1" s="1"/>
  <c r="I71" i="1"/>
  <c r="K70" i="1"/>
  <c r="M70" i="1" s="1"/>
  <c r="P70" i="1" s="1"/>
  <c r="Q70" i="1" s="1"/>
  <c r="I70" i="1"/>
  <c r="K69" i="1"/>
  <c r="M69" i="1" s="1"/>
  <c r="P69" i="1" s="1"/>
  <c r="Q69" i="1" s="1"/>
  <c r="I69" i="1"/>
  <c r="K68" i="1"/>
  <c r="M68" i="1" s="1"/>
  <c r="P68" i="1" s="1"/>
  <c r="Q68" i="1" s="1"/>
  <c r="I68" i="1"/>
  <c r="K67" i="1"/>
  <c r="M67" i="1" s="1"/>
  <c r="P67" i="1" s="1"/>
  <c r="Q67" i="1" s="1"/>
  <c r="I67" i="1"/>
  <c r="K66" i="1"/>
  <c r="M66" i="1" s="1"/>
  <c r="P66" i="1" s="1"/>
  <c r="Q66" i="1" s="1"/>
  <c r="I66" i="1"/>
  <c r="K65" i="1"/>
  <c r="M65" i="1" s="1"/>
  <c r="P65" i="1" s="1"/>
  <c r="Q65" i="1" s="1"/>
  <c r="I65" i="1"/>
  <c r="K64" i="1"/>
  <c r="M64" i="1" s="1"/>
  <c r="P64" i="1" s="1"/>
  <c r="Q64" i="1" s="1"/>
  <c r="I64" i="1"/>
  <c r="K63" i="1"/>
  <c r="M63" i="1" s="1"/>
  <c r="P63" i="1" s="1"/>
  <c r="Q63" i="1" s="1"/>
  <c r="I63" i="1"/>
  <c r="K62" i="1"/>
  <c r="M62" i="1" s="1"/>
  <c r="P62" i="1" s="1"/>
  <c r="Q62" i="1" s="1"/>
  <c r="I62" i="1"/>
  <c r="K61" i="1"/>
  <c r="M61" i="1" s="1"/>
  <c r="P61" i="1" s="1"/>
  <c r="Q61" i="1" s="1"/>
  <c r="I61" i="1"/>
  <c r="K60" i="1"/>
  <c r="M60" i="1" s="1"/>
  <c r="P60" i="1" s="1"/>
  <c r="Q60" i="1" s="1"/>
  <c r="I60" i="1"/>
  <c r="K59" i="1"/>
  <c r="M59" i="1" s="1"/>
  <c r="P59" i="1" s="1"/>
  <c r="Q59" i="1" s="1"/>
  <c r="I59" i="1"/>
  <c r="K58" i="1"/>
  <c r="M58" i="1" s="1"/>
  <c r="P58" i="1" s="1"/>
  <c r="Q58" i="1" s="1"/>
  <c r="I58" i="1"/>
  <c r="K57" i="1"/>
  <c r="M57" i="1" s="1"/>
  <c r="P57" i="1" s="1"/>
  <c r="Q57" i="1" s="1"/>
  <c r="I57" i="1"/>
  <c r="K56" i="1"/>
  <c r="M56" i="1" s="1"/>
  <c r="P56" i="1" s="1"/>
  <c r="Q56" i="1" s="1"/>
  <c r="I56" i="1"/>
  <c r="K55" i="1"/>
  <c r="M55" i="1" s="1"/>
  <c r="P55" i="1" s="1"/>
  <c r="Q55" i="1" s="1"/>
  <c r="I55" i="1"/>
  <c r="K54" i="1"/>
  <c r="M54" i="1" s="1"/>
  <c r="P54" i="1" s="1"/>
  <c r="Q54" i="1" s="1"/>
  <c r="I54" i="1"/>
  <c r="K53" i="1"/>
  <c r="M53" i="1" s="1"/>
  <c r="P53" i="1" s="1"/>
  <c r="Q53" i="1" s="1"/>
  <c r="I53" i="1"/>
  <c r="K52" i="1"/>
  <c r="M52" i="1" s="1"/>
  <c r="P52" i="1" s="1"/>
  <c r="Q52" i="1" s="1"/>
  <c r="I52" i="1"/>
  <c r="K51" i="1"/>
  <c r="M51" i="1" s="1"/>
  <c r="P51" i="1" s="1"/>
  <c r="Q51" i="1" s="1"/>
  <c r="I51" i="1"/>
  <c r="M50" i="1"/>
  <c r="P50" i="1" s="1"/>
  <c r="Q50" i="1" s="1"/>
  <c r="K50" i="1"/>
  <c r="I50" i="1"/>
  <c r="K49" i="1"/>
  <c r="M49" i="1" s="1"/>
  <c r="P49" i="1" s="1"/>
  <c r="Q49" i="1" s="1"/>
  <c r="I49" i="1"/>
  <c r="K48" i="1"/>
  <c r="M48" i="1" s="1"/>
  <c r="P48" i="1" s="1"/>
  <c r="Q48" i="1" s="1"/>
  <c r="I48" i="1"/>
  <c r="K47" i="1"/>
  <c r="M47" i="1" s="1"/>
  <c r="P47" i="1" s="1"/>
  <c r="Q47" i="1" s="1"/>
  <c r="I47" i="1"/>
  <c r="K46" i="1"/>
  <c r="M46" i="1" s="1"/>
  <c r="P46" i="1" s="1"/>
  <c r="Q46" i="1" s="1"/>
  <c r="I46" i="1"/>
  <c r="K45" i="1"/>
  <c r="M45" i="1" s="1"/>
  <c r="P45" i="1" s="1"/>
  <c r="Q45" i="1" s="1"/>
  <c r="I45" i="1"/>
  <c r="K44" i="1"/>
  <c r="M44" i="1" s="1"/>
  <c r="P44" i="1" s="1"/>
  <c r="Q44" i="1" s="1"/>
  <c r="I44" i="1"/>
  <c r="K43" i="1"/>
  <c r="M43" i="1" s="1"/>
  <c r="P43" i="1" s="1"/>
  <c r="Q43" i="1" s="1"/>
  <c r="I43" i="1"/>
  <c r="K42" i="1"/>
  <c r="M42" i="1" s="1"/>
  <c r="P42" i="1" s="1"/>
  <c r="Q42" i="1" s="1"/>
  <c r="I42" i="1"/>
  <c r="K41" i="1"/>
  <c r="M41" i="1" s="1"/>
  <c r="P41" i="1" s="1"/>
  <c r="Q41" i="1" s="1"/>
  <c r="I41" i="1"/>
  <c r="K40" i="1"/>
  <c r="M40" i="1" s="1"/>
  <c r="P40" i="1" s="1"/>
  <c r="Q40" i="1" s="1"/>
  <c r="I40" i="1"/>
  <c r="K39" i="1"/>
  <c r="M39" i="1" s="1"/>
  <c r="P39" i="1" s="1"/>
  <c r="Q39" i="1" s="1"/>
  <c r="I39" i="1"/>
  <c r="K38" i="1"/>
  <c r="M38" i="1" s="1"/>
  <c r="P38" i="1" s="1"/>
  <c r="Q38" i="1" s="1"/>
  <c r="I38" i="1"/>
  <c r="K37" i="1"/>
  <c r="M37" i="1" s="1"/>
  <c r="P37" i="1" s="1"/>
  <c r="Q37" i="1" s="1"/>
  <c r="I37" i="1"/>
  <c r="K36" i="1"/>
  <c r="M36" i="1" s="1"/>
  <c r="P36" i="1" s="1"/>
  <c r="Q36" i="1" s="1"/>
  <c r="I36" i="1"/>
  <c r="K35" i="1"/>
  <c r="M35" i="1" s="1"/>
  <c r="P35" i="1" s="1"/>
  <c r="Q35" i="1" s="1"/>
  <c r="I35" i="1"/>
  <c r="K34" i="1"/>
  <c r="M34" i="1" s="1"/>
  <c r="P34" i="1" s="1"/>
  <c r="Q34" i="1" s="1"/>
  <c r="I34" i="1"/>
  <c r="K33" i="1"/>
  <c r="M33" i="1" s="1"/>
  <c r="P33" i="1" s="1"/>
  <c r="Q33" i="1" s="1"/>
  <c r="I33" i="1"/>
  <c r="K32" i="1"/>
  <c r="M32" i="1" s="1"/>
  <c r="P32" i="1" s="1"/>
  <c r="Q32" i="1" s="1"/>
  <c r="I32" i="1"/>
  <c r="K31" i="1"/>
  <c r="M31" i="1" s="1"/>
  <c r="P31" i="1" s="1"/>
  <c r="Q31" i="1" s="1"/>
  <c r="I31" i="1"/>
  <c r="K30" i="1"/>
  <c r="M30" i="1" s="1"/>
  <c r="P30" i="1" s="1"/>
  <c r="Q30" i="1" s="1"/>
  <c r="I30" i="1"/>
  <c r="K29" i="1"/>
  <c r="M29" i="1" s="1"/>
  <c r="P29" i="1" s="1"/>
  <c r="Q29" i="1" s="1"/>
  <c r="I29" i="1"/>
  <c r="K28" i="1"/>
  <c r="M28" i="1" s="1"/>
  <c r="P28" i="1" s="1"/>
  <c r="Q28" i="1" s="1"/>
  <c r="I28" i="1"/>
  <c r="K27" i="1"/>
  <c r="M27" i="1" s="1"/>
  <c r="P27" i="1" s="1"/>
  <c r="Q27" i="1" s="1"/>
  <c r="I27" i="1"/>
  <c r="M26" i="1"/>
  <c r="P26" i="1" s="1"/>
  <c r="Q26" i="1" s="1"/>
  <c r="K26" i="1"/>
  <c r="I26" i="1"/>
  <c r="K25" i="1"/>
  <c r="M25" i="1" s="1"/>
  <c r="P25" i="1" s="1"/>
  <c r="Q25" i="1" s="1"/>
  <c r="K24" i="1"/>
  <c r="M24" i="1" s="1"/>
  <c r="P24" i="1" s="1"/>
  <c r="Q24" i="1" s="1"/>
  <c r="I24" i="1"/>
  <c r="K23" i="1"/>
  <c r="M23" i="1" s="1"/>
  <c r="P23" i="1" s="1"/>
  <c r="Q23" i="1" s="1"/>
  <c r="I23" i="1"/>
  <c r="K22" i="1"/>
  <c r="M22" i="1" s="1"/>
  <c r="P22" i="1" s="1"/>
  <c r="Q22" i="1" s="1"/>
  <c r="I22" i="1"/>
  <c r="M21" i="1"/>
  <c r="P21" i="1" s="1"/>
  <c r="Q21" i="1" s="1"/>
  <c r="K21" i="1"/>
  <c r="I21" i="1"/>
  <c r="K20" i="1"/>
  <c r="M20" i="1" s="1"/>
  <c r="P20" i="1" s="1"/>
  <c r="Q20" i="1" s="1"/>
  <c r="I20" i="1"/>
  <c r="K19" i="1"/>
  <c r="M19" i="1" s="1"/>
  <c r="P19" i="1" s="1"/>
  <c r="Q19" i="1" s="1"/>
  <c r="I19" i="1"/>
  <c r="K18" i="1"/>
  <c r="M18" i="1" s="1"/>
  <c r="P18" i="1" s="1"/>
  <c r="Q18" i="1" s="1"/>
  <c r="I18" i="1"/>
  <c r="K17" i="1"/>
  <c r="M17" i="1" s="1"/>
  <c r="P17" i="1" s="1"/>
  <c r="Q17" i="1" s="1"/>
  <c r="I17" i="1"/>
  <c r="K16" i="1"/>
  <c r="M16" i="1" s="1"/>
  <c r="P16" i="1" s="1"/>
  <c r="Q16" i="1" s="1"/>
  <c r="I16" i="1"/>
  <c r="K15" i="1"/>
  <c r="M15" i="1" s="1"/>
  <c r="P15" i="1" s="1"/>
  <c r="Q15" i="1" s="1"/>
  <c r="I15" i="1"/>
  <c r="K14" i="1"/>
  <c r="M14" i="1" s="1"/>
  <c r="P14" i="1" s="1"/>
  <c r="Q14" i="1" s="1"/>
  <c r="I14" i="1"/>
  <c r="K13" i="1"/>
  <c r="M13" i="1" s="1"/>
  <c r="P13" i="1" s="1"/>
  <c r="Q13" i="1" s="1"/>
  <c r="I13" i="1"/>
</calcChain>
</file>

<file path=xl/sharedStrings.xml><?xml version="1.0" encoding="utf-8"?>
<sst xmlns="http://schemas.openxmlformats.org/spreadsheetml/2006/main" count="538" uniqueCount="162">
  <si>
    <t>Приложение</t>
  </si>
  <si>
    <t>Форма отчета о проведении оценки эффективности (результатов) предоставления (использования) субсидий из областного бюджета местным бюджетам,
юридическим лицам (за исключением субсидий государственным (муниципальным) учреждениям), индивидуальным предпринимателям, а также физическим лицам – производителям товаров, работ, услуг, осуществляющим деятельность на территории Иркутской области</t>
  </si>
  <si>
    <t>№</t>
  </si>
  <si>
    <t>Наименование государственной программы, в рамках которой предусмотрено предоставление субсидий</t>
  </si>
  <si>
    <t>Наименование субсидии (в разрезе направлений) в соответствии с НПА, регламентирующим порядок их предоставления</t>
  </si>
  <si>
    <t>Получатель (наименование МО, ЮЛ)</t>
  </si>
  <si>
    <t>Отчетный год 2022</t>
  </si>
  <si>
    <t>Эффективность предоставления субсидии / эффективность использования субсидии</t>
  </si>
  <si>
    <t>Причины средней / удовлетворительной / низкой оценки эффективности</t>
  </si>
  <si>
    <t>Результаты предоставления субсидии / результаты использования субсидии</t>
  </si>
  <si>
    <t>Финансирование, тыс. руб.</t>
  </si>
  <si>
    <t>Количество получателей, ед.</t>
  </si>
  <si>
    <t>Значение, %</t>
  </si>
  <si>
    <t>Тип (высокая, средняя, удовлетворительная, низкая)</t>
  </si>
  <si>
    <t>Наименование, ед. изм.</t>
  </si>
  <si>
    <t>План</t>
  </si>
  <si>
    <t>Факт</t>
  </si>
  <si>
    <t>% достижения</t>
  </si>
  <si>
    <t>Выдано</t>
  </si>
  <si>
    <t>Остаток (10-9)</t>
  </si>
  <si>
    <t>% освоения (10/9*100)</t>
  </si>
  <si>
    <t>план</t>
  </si>
  <si>
    <t>факт</t>
  </si>
  <si>
    <t>Аппарат Губернатора Иркусткой области и Правительства Иркутской области</t>
  </si>
  <si>
    <t>Субсидии ЮЛ</t>
  </si>
  <si>
    <t>Подпрограмма "Государственная региональная поддержка социально ориентированных некоммерческих организаций в Иркутской области" на 2019 – 2025 годы государственной программы Иркутской области "Социальная поддержка населения" на 2019-2025 годы, утвержденная постановлением Правительства Иркутской области от 2 ноября 2018 года № 800-пп</t>
  </si>
  <si>
    <t>Субсидия 1</t>
  </si>
  <si>
    <t>ИНН</t>
  </si>
  <si>
    <t>Субсидии из областного бюджета некоммерческим организациям в рамках регионального конкурса социально значимых проектов "Губернское собрание общественности Иркутской области"  (постановление от 28 мая 2010 года №130-пп)</t>
  </si>
  <si>
    <t xml:space="preserve"> Автономная некоммерческая организация «Иркутский центр абилитации»</t>
  </si>
  <si>
    <t>Результат использования субсидии</t>
  </si>
  <si>
    <t>х</t>
  </si>
  <si>
    <t>«Саянский благотворительный фонд местного сообщества»</t>
  </si>
  <si>
    <t>Автономная некоммерческая организатдия «Центр культурных инициатив «Вектор»</t>
  </si>
  <si>
    <t>Автономная некоммерческая организация 
«Центр социальных коммуникаций «ИМПУЛЬС»</t>
  </si>
  <si>
    <t>Автономная некоммерческая организация 
Адаптационно-педагогический центр «Надежда»</t>
  </si>
  <si>
    <t>Автономная некоммерческая организация 
поддержки и развития социальных инициатив «Город»</t>
  </si>
  <si>
    <t>Автономная Некоммерческая Организация «Велосипедный спорт «Райдер»</t>
  </si>
  <si>
    <t>Автономная некоммерческая организация «Межрегиональный центр развития волейбола»</t>
  </si>
  <si>
    <t>Автономная некоммерческая организация «Социально-культурный центр «БиблиоМир»</t>
  </si>
  <si>
    <t>Автономная некоммерческая организация «Центр конных дисциплин, туризма и иппотерапии «Саянский»</t>
  </si>
  <si>
    <t>Автономная некоммерческая организация Деловой центр «Плюс»</t>
  </si>
  <si>
    <t>Автономная некоммерческая организация по 
оказанию помощи пропавшим и пострадавшим детям «Иркутский областной мониторинговый центр помощи пропавпшм и пострадавшим детям»</t>
  </si>
  <si>
    <t>0</t>
  </si>
  <si>
    <t>Проект не был реализован, возврат субсидии осуществляется в судебном порядке</t>
  </si>
  <si>
    <t>Автономная некоммерческая организация по развитию конного спорта, конного туризма и оказанию социальных и культурных услуг «Победный аллюр»</t>
  </si>
  <si>
    <t>Автономная некоммерческая организация Творческое объединение «Арка»</t>
  </si>
  <si>
    <t xml:space="preserve">Автономная некоммерческая организация Центр культурных инициатив «Буквица» </t>
  </si>
  <si>
    <t>Автономная некоммерческая организация Центр социальных инициатив «Компас»</t>
  </si>
  <si>
    <t>Автономная некоммерческая организация Центр традиционного военно-патриотического воспитания «Илимское воеводство»</t>
  </si>
  <si>
    <t>Автономная некоммерческая организация
«Иркутский военно-патриотический парк «Патриот»</t>
  </si>
  <si>
    <t>Автономная некоммерческая организация
«Клуб верховой и оздоровительной езды «Гармония»</t>
  </si>
  <si>
    <t>Автономная некоммерческая организация
«Центр развития конного спорта Иркутской области»</t>
  </si>
  <si>
    <t>Автономная некоммерческая организация
популяризации культурного, природного и этнического наследия Иркутской
области «Байкал»</t>
  </si>
  <si>
    <t>Автономная некоммерческая организация
содействия развитию культуры и искусства «Студия М»</t>
  </si>
  <si>
    <t>Ангарская городская общественная
организация «Творческие Театральные Мастерские»</t>
  </si>
  <si>
    <t>Уровень софинансированиея не соответствует заявленному, низая освещенность в СМИ</t>
  </si>
  <si>
    <t>Ангарская городская общественная
организация Общероссийской общественной организации «Всероссийское
общество спасания на водах»</t>
  </si>
  <si>
    <t>Снижение числа участников проекта</t>
  </si>
  <si>
    <t>Автономная некоммерческая организация Клуб Молодых Архитекторов</t>
  </si>
  <si>
    <t>Ассоциация территориальных общественных самоуправлений и некоммерческих организаций Ангарского городского округа</t>
  </si>
  <si>
    <t>БЛАГОТВОРИТЕЛЪЕЫЙ ФОНД «СИБИРСКИИ ХАРАКТЕР»</t>
  </si>
  <si>
    <t>Благотворительный фонд «ЕДИНСТВО» г. Братска</t>
  </si>
  <si>
    <t>Благотворительный фонд «Илимское наследие»</t>
  </si>
  <si>
    <t>Благотворительный фонд «СОДЕЙСТВИЕ»</t>
  </si>
  <si>
    <t>Благотворительный фонд «Фонд местного 
сообщества «Муниципальное развитие»</t>
  </si>
  <si>
    <t>Детская Свирская городская общественная организация содействия развитию детей и молодёжи «Юность»</t>
  </si>
  <si>
    <t>Иркутская городская общественная организация «Спортивный клуб боевых
единоборств «Фудо-Джитсу»</t>
  </si>
  <si>
    <t>Иркутская городская общественная
организация «Бурятская национально-культурная автономия г. Иркутска»</t>
  </si>
  <si>
    <t>Целевые показатели не достигнуты в полном объеме</t>
  </si>
  <si>
    <t>Иркутская областная общественная организация ветеранов Афганистана и участников боевых действий</t>
  </si>
  <si>
    <t>Иркутская областная общественная организация ветеранов разведки и подразделений специального назначения</t>
  </si>
  <si>
    <t>Иркутская областная общественная организация Всероссийской общественной организации ветеранов (пенсионеров) войны, труда, Вооруженных Сил и правоохранительных органов</t>
  </si>
  <si>
    <t>Иркутская областная общественная организация инвалидов «Семейная усадьба»</t>
  </si>
  <si>
    <t>Не достигнут показатель по созданию рабочих мест</t>
  </si>
  <si>
    <t>Иркутская Областная Общественная
Организация «Защита животных - ЗооЗабота»</t>
  </si>
  <si>
    <t>Иркутская областная общественная
организация «Татаро-башкирский культурный центр»</t>
  </si>
  <si>
    <t>Иркутская областная общественная
организация детей и молодежи «Спартанец»</t>
  </si>
  <si>
    <t>Иркутская областная общественная
организация инвалидов детства «Надежда»</t>
  </si>
  <si>
    <t>Иркутская районная общественная организация ветеранов (пенсионеров) войны, труда, Вооруженных Сил и правоохранительных органов</t>
  </si>
  <si>
    <t>Иркутская региональная общественная экологическая организация детей «Экологический патруль Байкала»</t>
  </si>
  <si>
    <t>Иркутская региональная Общественная
организация по содействию в создании и поддержании мемориальных
кладбищ, изучению историко-культурного наследия «ИРКУТСКИЙ
ИСТОРИЧЕСКИЙ НЕКРОПОЛЬ»</t>
  </si>
  <si>
    <t>Иркутская региональная общественная
организация спортивный клуб восточных единоборств «БАРС»</t>
  </si>
  <si>
    <t>Не достигнут показатель по количеству благополучателей проекта</t>
  </si>
  <si>
    <t>Иркутская региональная физкультурно-спортивная общественная организация "Байкальская федерация айкидо"</t>
  </si>
  <si>
    <t>Иркутский общественный благотворительный Фонд Тихомировых по реабилитации детей-инвалидов с помощью верховой езды</t>
  </si>
  <si>
    <t>Иркутского регионального отделения
Всероссийского детско-юношеского военно-патриотического общественного движения «ЮНАРМИЯ»</t>
  </si>
  <si>
    <t>Иркутское областное отделение Общероссийской общественной организации «Российский Красный Крест»</t>
  </si>
  <si>
    <t>Иркутское областное отделение Российского общественного благотворительного фонда ветеранов (пенсионеров) войны, труда и Вооруженных Сил</t>
  </si>
  <si>
    <t>Иркутское областное отделение
Общероссийского общественного благотворительного фонда «Российский 
детский фонд»</t>
  </si>
  <si>
    <t>Иркутское областное отделение
Общероссийской общественной организации «Всероссийское общество охраны природы»</t>
  </si>
  <si>
    <t>Иркутское региональное отделение Всероссийской общественной молодежной организации «Всероссийский студенческий корпус спасателей»</t>
  </si>
  <si>
    <t>Иркутское юртовое (городское) казачье общество</t>
  </si>
  <si>
    <t>Межрегиональный фонд поддержки
стратегических инициатив «Байкальские стратегии»</t>
  </si>
  <si>
    <t>Местная религиозная организация
православный Приход храма Харлампиевского г. Иркутска Иркутской Епархии Русской Православной Церкви (Московский Патриархат)</t>
  </si>
  <si>
    <t>НЕКОММЕРЧЕСКАЯ ОРГАНИЗАЦИЯ "ИРКУТСКИЙ ФОНД КУЛЬТУРЫ"</t>
  </si>
  <si>
    <t>Обвцественная организация территориальное общественное самоуправление Ангарского городского округа «12А микрорайон»</t>
  </si>
  <si>
    <t>Общественная организация «Иркутский областной совет женщин»</t>
  </si>
  <si>
    <t>Общественная организация Тулунского района Территориальное общественное самоуправление деревни Булюшкина «Деревенька»</t>
  </si>
  <si>
    <t>Низкий уровень освещения в СМИ</t>
  </si>
  <si>
    <t>Благотворительный фонд «ТАК надо!»</t>
  </si>
  <si>
    <t>Автономная некоммерческая организация Центр социальных инициатив «Вектор»</t>
  </si>
  <si>
    <t>Православная религиозная организация «Иркутская Епархия Русской Православной Церкви (Московский Патриархат)»</t>
  </si>
  <si>
    <t>Региональная общественная организация «Иркутское товарищество Белорусской культуры имени Я.Д. Черского»</t>
  </si>
  <si>
    <t>Региональная общественная организация на территории Иркутской области по оказанию помощи безнадзорным животным «Дорогою добра»</t>
  </si>
  <si>
    <t>Региональное отделение Общероссивекой организации «Добровольное общество
содействия армии, авиации и флоту России» Иркутской области</t>
  </si>
  <si>
    <t>Тулунская городская местная организация  Иркутской областной региональной организации Общероссийской общественной организации «Всероссийское общество инвалидов»</t>
  </si>
  <si>
    <t>Фонд поддержки социальных инициатив «Общее дело»</t>
  </si>
  <si>
    <t>Частное учреждение дополнительного
образовании «Центр образования «Эй-Би-Сити»</t>
  </si>
  <si>
    <t>Экологическая Ассоциация «Байкальское Содружество»</t>
  </si>
  <si>
    <t>Детская общественная организация
Казачинско-Ленского района «Спортивный военно-патриотический клуб «Росич»</t>
  </si>
  <si>
    <t>окружное казачье общество «Прибайкальский казачий округ»</t>
  </si>
  <si>
    <t>Государственная программа Иркутской области «Реализация государственной национальной политики в Иркутской области» на 2019-2024 годы, утвержденная постановлением Правительства Иркутской области от 26 октября 2018 года № 767-пп</t>
  </si>
  <si>
    <t>Субсидии из областного бюджета некоммерческим организациям в рамках регионального конкурса социально значимых проектов некоммерческих организаций по сохранению национальной самобытности Иркутской области, гармонизации межэтнических и межрелигиозных отношений (постановление от 27 октября 2014 года № 538-пп)</t>
  </si>
  <si>
    <t>Автономная некоммерческая организация социальной поддержки семьи, отцовства, материнства и детства «Чудеса рядом»</t>
  </si>
  <si>
    <t>Благотворительный фонд поддержки людей, больных раком, ВИЧ, СПИДом, туберкулезом</t>
  </si>
  <si>
    <t>Иркутская региональная общественная организация по защите прав в области недвижимости, строительства и финансовых услуг «В защиту права»</t>
  </si>
  <si>
    <t>Иркутская региональная общественная организация «Союз территориальных общественных самоуправлений Иркутской области»</t>
  </si>
  <si>
    <t>Иркутская городская общественная организация «Белорусский клуб Кривичи»</t>
  </si>
  <si>
    <t>Общественная организация «Эхирит-Булагатская районная бурятская национально-культурная Автономия «Харгана»</t>
  </si>
  <si>
    <t>Местная религиозная организация православный Приход храма в честь Входа Господня в Иерусалим г. Иркутска Иркутской Епархии Русской Православной Церкви (Московский Патриархат)</t>
  </si>
  <si>
    <t>Фонд развития русской культуры</t>
  </si>
  <si>
    <t>Иркутская региональная общественная организация «Союз содействия коренным малочисленным народам Севера Иркутской области»</t>
  </si>
  <si>
    <t>Автономная некоммерческая организация Восточно-Сибирский аналитико-просветительский центр «Согласие»</t>
  </si>
  <si>
    <t>Автономная некоммерческая организация популяризации культурного, природного и этнического наследия Иркутской области «Байкал»</t>
  </si>
  <si>
    <t>Иркутская региональная общественная организация «Чечено-Ингушский культурный центр «Вайнах»</t>
  </si>
  <si>
    <t>БЛАГОТВОРИТЕЛЬНЫЙ ФОНД «РАССВЕТ»</t>
  </si>
  <si>
    <t>Общественная организация содействия развитию культуры Ангарского городского округа «Шаги»</t>
  </si>
  <si>
    <t>Иркутская городская общественная организация «Этнокультурный центр народов Севера»</t>
  </si>
  <si>
    <t>Верхнеленское станичное казачье общество</t>
  </si>
  <si>
    <t>Общественная организация «Местная национально-культурная автономия белорусов Куйтунского района Иркутской области»</t>
  </si>
  <si>
    <t>Автономная некоммерческая организация «Центр культурных инициатив «Вектор»</t>
  </si>
  <si>
    <t>Иркутская областная Общественная организация «Азербайджанский конгресс Иркутской области»</t>
  </si>
  <si>
    <t>Иркутская областная общественная организация «Татаро-башкирский культурный центр»</t>
  </si>
  <si>
    <t>Централизованная религиозная организация мусульман «Байкальский муфтият»</t>
  </si>
  <si>
    <t>Автономная некоммерческая организация «Театр народных традиций «Ситцевая деревенька»</t>
  </si>
  <si>
    <t>Общественная организация «Национально-культурная автономия чувашей Иркутской области «ЮЛТАШ»</t>
  </si>
  <si>
    <t>Окружное казачье общество «Прибайкальский казачий округ»</t>
  </si>
  <si>
    <t>Иркутская областная общественная организация «Таджикское национально-культурное общество «Соотечественник»</t>
  </si>
  <si>
    <t>Ассоциация содействия культуре и искусству «Франция-Сибирь»</t>
  </si>
  <si>
    <t>Иркутская региональная общественная организация «Центр культуры «Гэсэр»</t>
  </si>
  <si>
    <t>Проект не был реализован, субсидия возвращена</t>
  </si>
  <si>
    <t>Автономная некоммерческая организация БРАТСКИЙ ЦЕНТР ИППОТЕРАПИИ «ФАВОРИТ»</t>
  </si>
  <si>
    <t>Автономная некоммерческая организация Спортивный реабилитационный центр инвалидов и детей-инвалидов «Юниор»</t>
  </si>
  <si>
    <t>Автономная некоммерческая организация «Байкальский центр информационного развития»</t>
  </si>
  <si>
    <t>Благотворительный фонд «Близко к сердцу»</t>
  </si>
  <si>
    <t>Автономная экологическая природохранная некоммерческая организация «ЭПИШУРА»</t>
  </si>
  <si>
    <t>Благотворительный Фонд «Дети Байкала»</t>
  </si>
  <si>
    <t>Иркутская областная организация Общероссийской общественной организации «Российский союз сельских женщин»</t>
  </si>
  <si>
    <t>Иркутская региональная общественная организация «Родительский комитет по защите молодежи от психологического и духовного насилия»</t>
  </si>
  <si>
    <t>Иркутское региональное отделение
Общероссийской общественной организации «Всероссийское добровольное
пожарное общество»</t>
  </si>
  <si>
    <t>Экологический фонд Иркутской области «Сохрани Байкал!»</t>
  </si>
  <si>
    <t>Черемховская городская общественная организация «Спортивный город»</t>
  </si>
  <si>
    <t>Общественная организация территориальное общественое самоуправление Ангарского городского округа «Старый город»</t>
  </si>
  <si>
    <t>Иркутское областное отделение Общероссийской общесвтенной организации «Союз фотохудожников России" «Иркутское фотографическое общество»</t>
  </si>
  <si>
    <t>Иркутский региональный благотворительный Фонд «Звезда"</t>
  </si>
  <si>
    <t>Иркутская Региональная организация защиты прав детей инвалидов и их семей «ЗАХАРиЯ"</t>
  </si>
  <si>
    <t xml:space="preserve">Иркутская областная общественная организация родителей детей с ограниченными возможностями «Радуга" </t>
  </si>
  <si>
    <t>Благотворительный Фонд «Подари Планете Жизнь"</t>
  </si>
  <si>
    <t>АВТОНОМНАЯ НЕКОММЕРЧЕСКАЯ ОРГАНИЗАЦИЯ ПО РАЗВИТИЮ КУЛЬТУРЫ "САМОБЫТНОСТЬ»</t>
  </si>
  <si>
    <t>Иркутская региональная детская общественная организация «Спортивный клуб «Поединок»</t>
  </si>
  <si>
    <t>Иркутская областная общественная организация ветеранов «Союз десантников»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</si>
</sst>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_ ;\-#,##0\ 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212529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9" fontId="4" fillId="2" borderId="1" xfId="2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left" vertical="top" wrapText="1"/>
    </xf>
    <xf numFmtId="0" fontId="4" fillId="3" borderId="1" xfId="3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Процентный" xfId="2" builtinId="5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4"/>
  <sheetViews>
    <sheetView tabSelected="1" topLeftCell="C100" workbookViewId="0">
      <selection activeCell="I134" sqref="I134"/>
    </sheetView>
  </sheetViews>
  <sheetFormatPr defaultColWidth="8.85546875" defaultRowHeight="12.75" x14ac:dyDescent="0.25"/>
  <cols>
    <col min="1" max="1" width="4.85546875" style="1" customWidth="1"/>
    <col min="2" max="2" width="30.5703125" style="1" customWidth="1"/>
    <col min="3" max="3" width="37.7109375" style="1" customWidth="1"/>
    <col min="4" max="4" width="39.5703125" style="2" customWidth="1"/>
    <col min="5" max="5" width="36.140625" style="3" customWidth="1"/>
    <col min="6" max="6" width="25.85546875" style="1" customWidth="1"/>
    <col min="7" max="8" width="8.85546875" style="1"/>
    <col min="9" max="9" width="8.85546875" style="4"/>
    <col min="10" max="10" width="18.7109375" style="5" customWidth="1"/>
    <col min="11" max="11" width="18" style="5" customWidth="1"/>
    <col min="12" max="12" width="17.42578125" style="6" customWidth="1"/>
    <col min="13" max="13" width="15.5703125" style="1" customWidth="1"/>
    <col min="14" max="15" width="8.85546875" style="1"/>
    <col min="16" max="16" width="10.85546875" style="1" customWidth="1"/>
    <col min="17" max="17" width="26.28515625" style="1" customWidth="1"/>
    <col min="18" max="18" width="23.42578125" style="2" customWidth="1"/>
    <col min="19" max="19" width="25.140625" style="7" customWidth="1"/>
    <col min="20" max="16384" width="8.85546875" style="7"/>
  </cols>
  <sheetData>
    <row r="1" spans="1:18" x14ac:dyDescent="0.25">
      <c r="R1" s="2" t="s">
        <v>0</v>
      </c>
    </row>
    <row r="2" spans="1:18" ht="37.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4" spans="1:18" ht="25.5" customHeight="1" x14ac:dyDescent="0.25">
      <c r="A4" s="43" t="s">
        <v>2</v>
      </c>
      <c r="B4" s="43" t="s">
        <v>3</v>
      </c>
      <c r="C4" s="44" t="s">
        <v>4</v>
      </c>
      <c r="D4" s="44" t="s">
        <v>5</v>
      </c>
      <c r="E4" s="8"/>
      <c r="F4" s="44" t="s">
        <v>6</v>
      </c>
      <c r="G4" s="44"/>
      <c r="H4" s="44"/>
      <c r="I4" s="44"/>
      <c r="J4" s="44"/>
      <c r="K4" s="44"/>
      <c r="L4" s="44"/>
      <c r="M4" s="44"/>
      <c r="N4" s="44"/>
      <c r="O4" s="44"/>
      <c r="P4" s="44" t="s">
        <v>7</v>
      </c>
      <c r="Q4" s="44"/>
      <c r="R4" s="44" t="s">
        <v>8</v>
      </c>
    </row>
    <row r="5" spans="1:18" ht="25.5" customHeight="1" x14ac:dyDescent="0.25">
      <c r="A5" s="43"/>
      <c r="B5" s="43"/>
      <c r="C5" s="44"/>
      <c r="D5" s="44"/>
      <c r="E5" s="9"/>
      <c r="F5" s="45" t="s">
        <v>9</v>
      </c>
      <c r="G5" s="46"/>
      <c r="H5" s="46"/>
      <c r="I5" s="47"/>
      <c r="J5" s="43" t="s">
        <v>10</v>
      </c>
      <c r="K5" s="43"/>
      <c r="L5" s="43"/>
      <c r="M5" s="43"/>
      <c r="N5" s="49" t="s">
        <v>11</v>
      </c>
      <c r="O5" s="50"/>
      <c r="P5" s="43" t="s">
        <v>12</v>
      </c>
      <c r="Q5" s="43" t="s">
        <v>13</v>
      </c>
      <c r="R5" s="44"/>
    </row>
    <row r="6" spans="1:18" ht="25.5" customHeight="1" x14ac:dyDescent="0.25">
      <c r="A6" s="43"/>
      <c r="B6" s="43"/>
      <c r="C6" s="44"/>
      <c r="D6" s="44"/>
      <c r="E6" s="8"/>
      <c r="F6" s="44" t="s">
        <v>14</v>
      </c>
      <c r="G6" s="44" t="s">
        <v>15</v>
      </c>
      <c r="H6" s="44" t="s">
        <v>16</v>
      </c>
      <c r="I6" s="51" t="s">
        <v>17</v>
      </c>
      <c r="J6" s="54" t="s">
        <v>15</v>
      </c>
      <c r="K6" s="55" t="s">
        <v>18</v>
      </c>
      <c r="L6" s="56" t="s">
        <v>19</v>
      </c>
      <c r="M6" s="43" t="s">
        <v>20</v>
      </c>
      <c r="N6" s="57" t="s">
        <v>21</v>
      </c>
      <c r="O6" s="60" t="s">
        <v>22</v>
      </c>
      <c r="P6" s="43"/>
      <c r="Q6" s="43"/>
      <c r="R6" s="44"/>
    </row>
    <row r="7" spans="1:18" ht="25.5" customHeight="1" x14ac:dyDescent="0.25">
      <c r="A7" s="43"/>
      <c r="B7" s="43"/>
      <c r="C7" s="44"/>
      <c r="D7" s="44"/>
      <c r="E7" s="8"/>
      <c r="F7" s="44"/>
      <c r="G7" s="44"/>
      <c r="H7" s="44"/>
      <c r="I7" s="52"/>
      <c r="J7" s="54"/>
      <c r="K7" s="55"/>
      <c r="L7" s="56"/>
      <c r="M7" s="43"/>
      <c r="N7" s="58"/>
      <c r="O7" s="61"/>
      <c r="P7" s="43"/>
      <c r="Q7" s="43"/>
      <c r="R7" s="44"/>
    </row>
    <row r="8" spans="1:18" ht="25.5" customHeight="1" x14ac:dyDescent="0.25">
      <c r="A8" s="43"/>
      <c r="B8" s="43"/>
      <c r="C8" s="44"/>
      <c r="D8" s="44"/>
      <c r="E8" s="8"/>
      <c r="F8" s="44"/>
      <c r="G8" s="44"/>
      <c r="H8" s="44"/>
      <c r="I8" s="53"/>
      <c r="J8" s="54"/>
      <c r="K8" s="55"/>
      <c r="L8" s="56"/>
      <c r="M8" s="43"/>
      <c r="N8" s="59"/>
      <c r="O8" s="62"/>
      <c r="P8" s="43"/>
      <c r="Q8" s="43"/>
      <c r="R8" s="44"/>
    </row>
    <row r="9" spans="1:18" x14ac:dyDescent="0.25">
      <c r="A9" s="10">
        <v>1</v>
      </c>
      <c r="B9" s="10">
        <v>2</v>
      </c>
      <c r="C9" s="10">
        <v>3</v>
      </c>
      <c r="D9" s="11">
        <v>4</v>
      </c>
      <c r="E9" s="12"/>
      <c r="F9" s="10">
        <v>5</v>
      </c>
      <c r="G9" s="10">
        <v>6</v>
      </c>
      <c r="H9" s="10">
        <v>7</v>
      </c>
      <c r="I9" s="13">
        <v>8</v>
      </c>
      <c r="J9" s="64">
        <v>9</v>
      </c>
      <c r="K9" s="64">
        <v>10</v>
      </c>
      <c r="L9" s="65">
        <v>11</v>
      </c>
      <c r="M9" s="10">
        <v>12</v>
      </c>
      <c r="N9" s="10">
        <v>13</v>
      </c>
      <c r="O9" s="10">
        <v>14</v>
      </c>
      <c r="P9" s="10">
        <v>15</v>
      </c>
      <c r="Q9" s="10">
        <v>16</v>
      </c>
      <c r="R9" s="11">
        <v>17</v>
      </c>
    </row>
    <row r="10" spans="1:18" x14ac:dyDescent="0.25">
      <c r="A10" s="43" t="s">
        <v>23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25">
      <c r="A11" s="63" t="s">
        <v>24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spans="1:18" ht="12.75" customHeight="1" x14ac:dyDescent="0.25">
      <c r="A12" s="48">
        <v>1</v>
      </c>
      <c r="B12" s="45" t="s">
        <v>25</v>
      </c>
      <c r="C12" s="16" t="s">
        <v>26</v>
      </c>
      <c r="D12" s="38"/>
      <c r="E12" s="12" t="s">
        <v>27</v>
      </c>
      <c r="F12" s="38"/>
      <c r="G12" s="38"/>
      <c r="H12" s="38"/>
      <c r="I12" s="17"/>
      <c r="J12" s="14"/>
      <c r="K12" s="14"/>
      <c r="L12" s="15"/>
      <c r="M12" s="18"/>
      <c r="N12" s="10"/>
      <c r="O12" s="10"/>
      <c r="P12" s="10"/>
      <c r="Q12" s="10"/>
      <c r="R12" s="38"/>
    </row>
    <row r="13" spans="1:18" ht="100.5" customHeight="1" x14ac:dyDescent="0.25">
      <c r="A13" s="48"/>
      <c r="B13" s="45"/>
      <c r="C13" s="19" t="s">
        <v>28</v>
      </c>
      <c r="D13" s="66" t="s">
        <v>29</v>
      </c>
      <c r="E13" s="67">
        <v>3812059860</v>
      </c>
      <c r="F13" s="38" t="s">
        <v>30</v>
      </c>
      <c r="G13" s="38">
        <v>100</v>
      </c>
      <c r="H13" s="17">
        <v>100</v>
      </c>
      <c r="I13" s="20">
        <f t="shared" ref="I13:I76" si="0">H13*G13/100</f>
        <v>100</v>
      </c>
      <c r="J13" s="14">
        <v>800000</v>
      </c>
      <c r="K13" s="14">
        <f t="shared" ref="K13:K47" si="1">J13-L13</f>
        <v>800000</v>
      </c>
      <c r="L13" s="15"/>
      <c r="M13" s="18">
        <f>K13/J13*100</f>
        <v>100</v>
      </c>
      <c r="N13" s="10" t="s">
        <v>31</v>
      </c>
      <c r="O13" s="10" t="s">
        <v>31</v>
      </c>
      <c r="P13" s="10">
        <f t="shared" ref="P13:P76" si="2">IF(M13=0, 0,IF(INT(H13/M13*100)&gt;100,100,INT(H13/M13*100)))</f>
        <v>100</v>
      </c>
      <c r="Q13" s="10" t="str">
        <f>IF(P13&gt;95,"Высокая",IF(P13&gt;85,"Средняя",IF(P13&gt;75,"Удовлетворительная","Низкая")))</f>
        <v>Высокая</v>
      </c>
      <c r="R13" s="38"/>
    </row>
    <row r="14" spans="1:18" ht="236.25" customHeight="1" x14ac:dyDescent="0.25">
      <c r="A14" s="48"/>
      <c r="B14" s="45"/>
      <c r="C14" s="19"/>
      <c r="D14" s="66" t="s">
        <v>32</v>
      </c>
      <c r="E14" s="67">
        <v>3814997037</v>
      </c>
      <c r="F14" s="38" t="s">
        <v>30</v>
      </c>
      <c r="G14" s="38">
        <v>100</v>
      </c>
      <c r="H14" s="17">
        <v>100</v>
      </c>
      <c r="I14" s="20">
        <f t="shared" si="0"/>
        <v>100</v>
      </c>
      <c r="J14" s="14">
        <v>796000</v>
      </c>
      <c r="K14" s="14">
        <f t="shared" si="1"/>
        <v>796000</v>
      </c>
      <c r="L14" s="15"/>
      <c r="M14" s="18">
        <f t="shared" ref="M14:M77" si="3">K14/J14*100</f>
        <v>100</v>
      </c>
      <c r="N14" s="10" t="s">
        <v>31</v>
      </c>
      <c r="O14" s="10" t="s">
        <v>31</v>
      </c>
      <c r="P14" s="10">
        <f t="shared" si="2"/>
        <v>100</v>
      </c>
      <c r="Q14" s="21" t="str">
        <f t="shared" ref="Q14:Q77" si="4">IF(P14&gt;95,"Высокая",IF(P14&gt;85,"Средняя",IF(P14&gt;75,"Удовлетворительная","Низкая")))</f>
        <v>Высокая</v>
      </c>
      <c r="R14" s="38"/>
    </row>
    <row r="15" spans="1:18" ht="25.5" x14ac:dyDescent="0.25">
      <c r="A15" s="22">
        <v>2</v>
      </c>
      <c r="B15" s="40"/>
      <c r="C15" s="40"/>
      <c r="D15" s="66" t="s">
        <v>33</v>
      </c>
      <c r="E15" s="67">
        <v>3851026410</v>
      </c>
      <c r="F15" s="38" t="s">
        <v>30</v>
      </c>
      <c r="G15" s="38">
        <v>100</v>
      </c>
      <c r="H15" s="17">
        <v>100</v>
      </c>
      <c r="I15" s="20">
        <f t="shared" si="0"/>
        <v>100</v>
      </c>
      <c r="J15" s="14">
        <v>421900</v>
      </c>
      <c r="K15" s="14">
        <f t="shared" si="1"/>
        <v>419727.5</v>
      </c>
      <c r="L15" s="6">
        <v>2172.5</v>
      </c>
      <c r="M15" s="18">
        <f t="shared" si="3"/>
        <v>99.485067551552504</v>
      </c>
      <c r="N15" s="10" t="s">
        <v>31</v>
      </c>
      <c r="O15" s="10" t="s">
        <v>31</v>
      </c>
      <c r="P15" s="10">
        <f t="shared" si="2"/>
        <v>100</v>
      </c>
      <c r="Q15" s="21" t="str">
        <f t="shared" si="4"/>
        <v>Высокая</v>
      </c>
      <c r="R15" s="38"/>
    </row>
    <row r="16" spans="1:18" ht="38.25" x14ac:dyDescent="0.25">
      <c r="A16" s="22">
        <v>3</v>
      </c>
      <c r="B16" s="40"/>
      <c r="C16" s="40"/>
      <c r="D16" s="66" t="s">
        <v>34</v>
      </c>
      <c r="E16" s="67">
        <v>3811462530</v>
      </c>
      <c r="F16" s="38" t="s">
        <v>30</v>
      </c>
      <c r="G16" s="38">
        <v>100</v>
      </c>
      <c r="H16" s="17">
        <v>100</v>
      </c>
      <c r="I16" s="20">
        <f t="shared" si="0"/>
        <v>100</v>
      </c>
      <c r="J16" s="14">
        <v>430939</v>
      </c>
      <c r="K16" s="14">
        <f t="shared" si="1"/>
        <v>430939</v>
      </c>
      <c r="M16" s="18">
        <f t="shared" si="3"/>
        <v>100</v>
      </c>
      <c r="N16" s="10" t="s">
        <v>31</v>
      </c>
      <c r="O16" s="10" t="s">
        <v>31</v>
      </c>
      <c r="P16" s="10">
        <f t="shared" si="2"/>
        <v>100</v>
      </c>
      <c r="Q16" s="21" t="str">
        <f t="shared" si="4"/>
        <v>Высокая</v>
      </c>
      <c r="R16" s="38"/>
    </row>
    <row r="17" spans="1:19" ht="38.25" x14ac:dyDescent="0.25">
      <c r="A17" s="22">
        <v>4</v>
      </c>
      <c r="B17" s="40"/>
      <c r="C17" s="40"/>
      <c r="D17" s="66" t="s">
        <v>35</v>
      </c>
      <c r="E17" s="68">
        <v>3827066846</v>
      </c>
      <c r="F17" s="38" t="s">
        <v>30</v>
      </c>
      <c r="G17" s="38">
        <v>100</v>
      </c>
      <c r="H17" s="17">
        <v>100</v>
      </c>
      <c r="I17" s="20">
        <f t="shared" si="0"/>
        <v>100</v>
      </c>
      <c r="J17" s="14">
        <v>411149.45</v>
      </c>
      <c r="K17" s="14">
        <f t="shared" si="1"/>
        <v>411149.45</v>
      </c>
      <c r="L17" s="15"/>
      <c r="M17" s="18">
        <f t="shared" si="3"/>
        <v>100</v>
      </c>
      <c r="N17" s="10" t="s">
        <v>31</v>
      </c>
      <c r="O17" s="10" t="s">
        <v>31</v>
      </c>
      <c r="P17" s="10">
        <f t="shared" si="2"/>
        <v>100</v>
      </c>
      <c r="Q17" s="21" t="str">
        <f t="shared" si="4"/>
        <v>Высокая</v>
      </c>
      <c r="R17" s="38"/>
      <c r="S17" s="23"/>
    </row>
    <row r="18" spans="1:19" ht="38.25" x14ac:dyDescent="0.25">
      <c r="A18" s="22">
        <v>5</v>
      </c>
      <c r="B18" s="40"/>
      <c r="C18" s="40"/>
      <c r="D18" s="66" t="s">
        <v>36</v>
      </c>
      <c r="E18" s="67">
        <v>3811468564</v>
      </c>
      <c r="F18" s="38" t="s">
        <v>30</v>
      </c>
      <c r="G18" s="38">
        <v>100</v>
      </c>
      <c r="H18" s="17">
        <v>100</v>
      </c>
      <c r="I18" s="20">
        <f t="shared" si="0"/>
        <v>100</v>
      </c>
      <c r="J18" s="14">
        <v>499530</v>
      </c>
      <c r="K18" s="14">
        <f t="shared" si="1"/>
        <v>499493.5</v>
      </c>
      <c r="L18" s="15">
        <v>36.5</v>
      </c>
      <c r="M18" s="18">
        <f t="shared" si="3"/>
        <v>99.992693131543646</v>
      </c>
      <c r="N18" s="10" t="s">
        <v>31</v>
      </c>
      <c r="O18" s="10" t="s">
        <v>31</v>
      </c>
      <c r="P18" s="10">
        <f t="shared" si="2"/>
        <v>100</v>
      </c>
      <c r="Q18" s="21" t="str">
        <f t="shared" si="4"/>
        <v>Высокая</v>
      </c>
      <c r="R18" s="38"/>
    </row>
    <row r="19" spans="1:19" ht="25.5" x14ac:dyDescent="0.25">
      <c r="A19" s="22">
        <v>6</v>
      </c>
      <c r="B19" s="40"/>
      <c r="C19" s="40"/>
      <c r="D19" s="66" t="s">
        <v>37</v>
      </c>
      <c r="E19" s="67">
        <v>3801144909</v>
      </c>
      <c r="F19" s="38" t="s">
        <v>30</v>
      </c>
      <c r="G19" s="38">
        <v>100</v>
      </c>
      <c r="H19" s="17">
        <v>100</v>
      </c>
      <c r="I19" s="20">
        <f t="shared" si="0"/>
        <v>100</v>
      </c>
      <c r="J19" s="14">
        <v>697000</v>
      </c>
      <c r="K19" s="14">
        <f t="shared" si="1"/>
        <v>697000</v>
      </c>
      <c r="L19" s="15"/>
      <c r="M19" s="18">
        <f t="shared" si="3"/>
        <v>100</v>
      </c>
      <c r="N19" s="10" t="s">
        <v>31</v>
      </c>
      <c r="O19" s="10" t="s">
        <v>31</v>
      </c>
      <c r="P19" s="10">
        <f t="shared" si="2"/>
        <v>100</v>
      </c>
      <c r="Q19" s="21" t="str">
        <f t="shared" si="4"/>
        <v>Высокая</v>
      </c>
      <c r="R19" s="38"/>
    </row>
    <row r="20" spans="1:19" ht="38.25" x14ac:dyDescent="0.25">
      <c r="A20" s="22">
        <v>7</v>
      </c>
      <c r="B20" s="40"/>
      <c r="C20" s="40"/>
      <c r="D20" s="66" t="s">
        <v>38</v>
      </c>
      <c r="E20" s="67">
        <v>3811466373</v>
      </c>
      <c r="F20" s="38" t="s">
        <v>30</v>
      </c>
      <c r="G20" s="38">
        <v>100</v>
      </c>
      <c r="H20" s="17">
        <v>100</v>
      </c>
      <c r="I20" s="20">
        <f t="shared" si="0"/>
        <v>100</v>
      </c>
      <c r="J20" s="14">
        <v>451100</v>
      </c>
      <c r="K20" s="14">
        <f t="shared" si="1"/>
        <v>237600</v>
      </c>
      <c r="L20" s="15">
        <v>213500</v>
      </c>
      <c r="M20" s="18">
        <f t="shared" si="3"/>
        <v>52.671248060297046</v>
      </c>
      <c r="N20" s="10" t="s">
        <v>31</v>
      </c>
      <c r="O20" s="10" t="s">
        <v>31</v>
      </c>
      <c r="P20" s="10">
        <f>IF(M20=0, 0,IF(INT(H20/M20*100)&gt;100,100,INT(H20/M20*100)))</f>
        <v>100</v>
      </c>
      <c r="Q20" s="21" t="str">
        <f t="shared" si="4"/>
        <v>Высокая</v>
      </c>
      <c r="R20" s="24"/>
    </row>
    <row r="21" spans="1:19" ht="25.5" x14ac:dyDescent="0.25">
      <c r="A21" s="22">
        <v>8</v>
      </c>
      <c r="B21" s="40"/>
      <c r="C21" s="40"/>
      <c r="D21" s="66" t="s">
        <v>39</v>
      </c>
      <c r="E21" s="67">
        <v>3817026530</v>
      </c>
      <c r="F21" s="38" t="s">
        <v>30</v>
      </c>
      <c r="G21" s="38">
        <v>100</v>
      </c>
      <c r="H21" s="17">
        <v>100</v>
      </c>
      <c r="I21" s="20">
        <f t="shared" si="0"/>
        <v>100</v>
      </c>
      <c r="J21" s="14">
        <v>467665</v>
      </c>
      <c r="K21" s="14">
        <f t="shared" si="1"/>
        <v>467665</v>
      </c>
      <c r="L21" s="15"/>
      <c r="M21" s="18">
        <f t="shared" si="3"/>
        <v>100</v>
      </c>
      <c r="N21" s="10" t="s">
        <v>31</v>
      </c>
      <c r="O21" s="10" t="s">
        <v>31</v>
      </c>
      <c r="P21" s="10">
        <f t="shared" si="2"/>
        <v>100</v>
      </c>
      <c r="Q21" s="21" t="str">
        <f t="shared" si="4"/>
        <v>Высокая</v>
      </c>
      <c r="R21" s="38"/>
    </row>
    <row r="22" spans="1:19" ht="38.25" x14ac:dyDescent="0.25">
      <c r="A22" s="22">
        <v>9</v>
      </c>
      <c r="B22" s="40"/>
      <c r="C22" s="40"/>
      <c r="D22" s="66" t="s">
        <v>40</v>
      </c>
      <c r="E22" s="67">
        <v>3816033831</v>
      </c>
      <c r="F22" s="38" t="s">
        <v>30</v>
      </c>
      <c r="G22" s="38">
        <v>100</v>
      </c>
      <c r="H22" s="17">
        <v>100</v>
      </c>
      <c r="I22" s="20">
        <f t="shared" si="0"/>
        <v>100</v>
      </c>
      <c r="J22" s="14">
        <v>199900</v>
      </c>
      <c r="K22" s="14">
        <f t="shared" si="1"/>
        <v>198460</v>
      </c>
      <c r="L22" s="15">
        <v>1440</v>
      </c>
      <c r="M22" s="18">
        <f t="shared" si="3"/>
        <v>99.27963981990996</v>
      </c>
      <c r="N22" s="10" t="s">
        <v>31</v>
      </c>
      <c r="O22" s="10" t="s">
        <v>31</v>
      </c>
      <c r="P22" s="10">
        <f t="shared" si="2"/>
        <v>100</v>
      </c>
      <c r="Q22" s="21" t="str">
        <f t="shared" si="4"/>
        <v>Высокая</v>
      </c>
      <c r="R22" s="38"/>
    </row>
    <row r="23" spans="1:19" ht="38.25" x14ac:dyDescent="0.25">
      <c r="A23" s="22">
        <v>10</v>
      </c>
      <c r="B23" s="40"/>
      <c r="C23" s="40"/>
      <c r="D23" s="66" t="s">
        <v>142</v>
      </c>
      <c r="E23" s="67">
        <v>3805729426</v>
      </c>
      <c r="F23" s="38" t="s">
        <v>30</v>
      </c>
      <c r="G23" s="38">
        <v>100</v>
      </c>
      <c r="H23" s="17">
        <v>100</v>
      </c>
      <c r="I23" s="20">
        <f t="shared" si="0"/>
        <v>100</v>
      </c>
      <c r="J23" s="14">
        <v>800000</v>
      </c>
      <c r="K23" s="14">
        <f t="shared" si="1"/>
        <v>800000</v>
      </c>
      <c r="L23" s="15"/>
      <c r="M23" s="18">
        <f t="shared" si="3"/>
        <v>100</v>
      </c>
      <c r="N23" s="10" t="s">
        <v>31</v>
      </c>
      <c r="O23" s="10" t="s">
        <v>31</v>
      </c>
      <c r="P23" s="10">
        <f t="shared" si="2"/>
        <v>100</v>
      </c>
      <c r="Q23" s="21" t="str">
        <f t="shared" si="4"/>
        <v>Высокая</v>
      </c>
      <c r="R23" s="38"/>
    </row>
    <row r="24" spans="1:19" ht="25.5" x14ac:dyDescent="0.25">
      <c r="A24" s="22">
        <v>11</v>
      </c>
      <c r="B24" s="40"/>
      <c r="C24" s="40"/>
      <c r="D24" s="66" t="s">
        <v>41</v>
      </c>
      <c r="E24" s="67">
        <v>3812052304</v>
      </c>
      <c r="F24" s="38" t="s">
        <v>30</v>
      </c>
      <c r="G24" s="38">
        <v>100</v>
      </c>
      <c r="H24" s="17">
        <v>100</v>
      </c>
      <c r="I24" s="20">
        <f t="shared" si="0"/>
        <v>100</v>
      </c>
      <c r="J24" s="14">
        <v>748438</v>
      </c>
      <c r="K24" s="14">
        <f t="shared" si="1"/>
        <v>748438</v>
      </c>
      <c r="L24" s="15"/>
      <c r="M24" s="18">
        <f t="shared" si="3"/>
        <v>100</v>
      </c>
      <c r="N24" s="10" t="s">
        <v>31</v>
      </c>
      <c r="O24" s="10" t="s">
        <v>31</v>
      </c>
      <c r="P24" s="10">
        <f t="shared" si="2"/>
        <v>100</v>
      </c>
      <c r="Q24" s="21" t="str">
        <f t="shared" si="4"/>
        <v>Высокая</v>
      </c>
      <c r="R24" s="38"/>
    </row>
    <row r="25" spans="1:19" ht="63.75" x14ac:dyDescent="0.25">
      <c r="A25" s="22">
        <v>12</v>
      </c>
      <c r="B25" s="40"/>
      <c r="C25" s="40"/>
      <c r="D25" s="66" t="s">
        <v>42</v>
      </c>
      <c r="E25" s="67">
        <v>3801150444</v>
      </c>
      <c r="F25" s="38" t="s">
        <v>30</v>
      </c>
      <c r="G25" s="38">
        <v>100</v>
      </c>
      <c r="H25" s="69" t="s">
        <v>43</v>
      </c>
      <c r="I25" s="69" t="s">
        <v>43</v>
      </c>
      <c r="J25" s="14">
        <v>785100</v>
      </c>
      <c r="K25" s="14">
        <f t="shared" si="1"/>
        <v>0</v>
      </c>
      <c r="L25" s="15">
        <v>785100</v>
      </c>
      <c r="M25" s="18">
        <f>K25/J25*100</f>
        <v>0</v>
      </c>
      <c r="N25" s="10" t="s">
        <v>31</v>
      </c>
      <c r="O25" s="10" t="s">
        <v>31</v>
      </c>
      <c r="P25" s="10">
        <f>IF(M25=0, 0,IF(INT(H25/M25*100)&gt;100,100,INT(H25/M25*100)))</f>
        <v>0</v>
      </c>
      <c r="Q25" s="21" t="str">
        <f t="shared" si="4"/>
        <v>Низкая</v>
      </c>
      <c r="R25" s="25" t="s">
        <v>44</v>
      </c>
    </row>
    <row r="26" spans="1:19" ht="51" x14ac:dyDescent="0.25">
      <c r="A26" s="22">
        <v>13</v>
      </c>
      <c r="B26" s="40"/>
      <c r="C26" s="40"/>
      <c r="D26" s="66" t="s">
        <v>45</v>
      </c>
      <c r="E26" s="70">
        <v>3827063002</v>
      </c>
      <c r="F26" s="38" t="s">
        <v>30</v>
      </c>
      <c r="G26" s="38">
        <v>100</v>
      </c>
      <c r="H26" s="17">
        <v>100</v>
      </c>
      <c r="I26" s="20">
        <f t="shared" si="0"/>
        <v>100</v>
      </c>
      <c r="J26" s="14">
        <v>450650</v>
      </c>
      <c r="K26" s="14">
        <f t="shared" si="1"/>
        <v>450650</v>
      </c>
      <c r="L26" s="15"/>
      <c r="M26" s="18">
        <f t="shared" si="3"/>
        <v>100</v>
      </c>
      <c r="N26" s="10" t="s">
        <v>31</v>
      </c>
      <c r="O26" s="10" t="s">
        <v>31</v>
      </c>
      <c r="P26" s="10">
        <f t="shared" si="2"/>
        <v>100</v>
      </c>
      <c r="Q26" s="21" t="str">
        <f t="shared" si="4"/>
        <v>Высокая</v>
      </c>
      <c r="R26" s="38"/>
    </row>
    <row r="27" spans="1:19" ht="38.25" x14ac:dyDescent="0.25">
      <c r="A27" s="22">
        <v>14</v>
      </c>
      <c r="B27" s="40"/>
      <c r="C27" s="40"/>
      <c r="D27" s="66" t="s">
        <v>159</v>
      </c>
      <c r="E27" s="67">
        <v>3808269128</v>
      </c>
      <c r="F27" s="38" t="s">
        <v>30</v>
      </c>
      <c r="G27" s="38">
        <v>100</v>
      </c>
      <c r="H27" s="17">
        <v>100</v>
      </c>
      <c r="I27" s="20">
        <f t="shared" si="0"/>
        <v>100</v>
      </c>
      <c r="J27" s="14">
        <v>398400</v>
      </c>
      <c r="K27" s="14">
        <f t="shared" si="1"/>
        <v>398399.98</v>
      </c>
      <c r="L27" s="15">
        <v>0.02</v>
      </c>
      <c r="M27" s="18">
        <f t="shared" si="3"/>
        <v>99.999994979919677</v>
      </c>
      <c r="N27" s="10" t="s">
        <v>31</v>
      </c>
      <c r="O27" s="10" t="s">
        <v>31</v>
      </c>
      <c r="P27" s="10">
        <f t="shared" si="2"/>
        <v>100</v>
      </c>
      <c r="Q27" s="21" t="str">
        <f t="shared" si="4"/>
        <v>Высокая</v>
      </c>
      <c r="R27" s="38"/>
    </row>
    <row r="28" spans="1:19" ht="38.25" x14ac:dyDescent="0.25">
      <c r="A28" s="22">
        <v>15</v>
      </c>
      <c r="B28" s="40"/>
      <c r="C28" s="40"/>
      <c r="D28" s="66" t="s">
        <v>143</v>
      </c>
      <c r="E28" s="67">
        <v>3801151166</v>
      </c>
      <c r="F28" s="38" t="s">
        <v>30</v>
      </c>
      <c r="G28" s="38">
        <v>100</v>
      </c>
      <c r="H28" s="17">
        <v>100</v>
      </c>
      <c r="I28" s="20">
        <f t="shared" si="0"/>
        <v>100</v>
      </c>
      <c r="J28" s="14">
        <v>358685</v>
      </c>
      <c r="K28" s="14">
        <f t="shared" si="1"/>
        <v>357165</v>
      </c>
      <c r="L28" s="15">
        <v>1520</v>
      </c>
      <c r="M28" s="18">
        <f t="shared" si="3"/>
        <v>99.576229839552809</v>
      </c>
      <c r="N28" s="10" t="s">
        <v>31</v>
      </c>
      <c r="O28" s="10" t="s">
        <v>31</v>
      </c>
      <c r="P28" s="10">
        <f t="shared" si="2"/>
        <v>100</v>
      </c>
      <c r="Q28" s="21" t="str">
        <f t="shared" si="4"/>
        <v>Высокая</v>
      </c>
      <c r="R28" s="38"/>
    </row>
    <row r="29" spans="1:19" ht="25.5" x14ac:dyDescent="0.25">
      <c r="A29" s="22">
        <v>16</v>
      </c>
      <c r="B29" s="40"/>
      <c r="C29" s="40"/>
      <c r="D29" s="66" t="s">
        <v>46</v>
      </c>
      <c r="E29" s="68">
        <v>3808271279</v>
      </c>
      <c r="F29" s="38" t="s">
        <v>30</v>
      </c>
      <c r="G29" s="38">
        <v>100</v>
      </c>
      <c r="H29" s="17">
        <v>100</v>
      </c>
      <c r="I29" s="20">
        <f t="shared" si="0"/>
        <v>100</v>
      </c>
      <c r="J29" s="14">
        <v>640295.91</v>
      </c>
      <c r="K29" s="14">
        <f t="shared" si="1"/>
        <v>640295.91</v>
      </c>
      <c r="L29" s="15"/>
      <c r="M29" s="18">
        <f t="shared" si="3"/>
        <v>100</v>
      </c>
      <c r="N29" s="10" t="s">
        <v>31</v>
      </c>
      <c r="O29" s="10" t="s">
        <v>31</v>
      </c>
      <c r="P29" s="10">
        <f t="shared" si="2"/>
        <v>100</v>
      </c>
      <c r="Q29" s="21" t="str">
        <f t="shared" si="4"/>
        <v>Высокая</v>
      </c>
      <c r="R29" s="38"/>
      <c r="S29" s="23"/>
    </row>
    <row r="30" spans="1:19" ht="25.5" x14ac:dyDescent="0.25">
      <c r="A30" s="22">
        <v>17</v>
      </c>
      <c r="B30" s="40"/>
      <c r="C30" s="40"/>
      <c r="D30" s="66" t="s">
        <v>47</v>
      </c>
      <c r="E30" s="67">
        <v>3812522768</v>
      </c>
      <c r="F30" s="38" t="s">
        <v>30</v>
      </c>
      <c r="G30" s="38">
        <v>100</v>
      </c>
      <c r="H30" s="17">
        <v>100</v>
      </c>
      <c r="I30" s="20">
        <f t="shared" si="0"/>
        <v>100</v>
      </c>
      <c r="J30" s="14">
        <v>633177.69999999995</v>
      </c>
      <c r="K30" s="14">
        <f t="shared" si="1"/>
        <v>633177.69999999995</v>
      </c>
      <c r="L30" s="15"/>
      <c r="M30" s="18">
        <f t="shared" si="3"/>
        <v>100</v>
      </c>
      <c r="N30" s="10" t="s">
        <v>31</v>
      </c>
      <c r="O30" s="10" t="s">
        <v>31</v>
      </c>
      <c r="P30" s="10">
        <f t="shared" si="2"/>
        <v>100</v>
      </c>
      <c r="Q30" s="21" t="str">
        <f t="shared" si="4"/>
        <v>Высокая</v>
      </c>
      <c r="R30" s="38"/>
    </row>
    <row r="31" spans="1:19" ht="25.5" x14ac:dyDescent="0.25">
      <c r="A31" s="22">
        <v>18</v>
      </c>
      <c r="B31" s="40"/>
      <c r="C31" s="40"/>
      <c r="D31" s="66" t="s">
        <v>48</v>
      </c>
      <c r="E31" s="67">
        <v>3812524927</v>
      </c>
      <c r="F31" s="38" t="s">
        <v>30</v>
      </c>
      <c r="G31" s="38">
        <v>100</v>
      </c>
      <c r="H31" s="17">
        <v>100</v>
      </c>
      <c r="I31" s="20">
        <f t="shared" si="0"/>
        <v>100</v>
      </c>
      <c r="J31" s="14">
        <v>667671.6</v>
      </c>
      <c r="K31" s="14">
        <f t="shared" si="1"/>
        <v>667671.6</v>
      </c>
      <c r="L31" s="15"/>
      <c r="M31" s="18">
        <f t="shared" si="3"/>
        <v>100</v>
      </c>
      <c r="N31" s="10" t="s">
        <v>31</v>
      </c>
      <c r="O31" s="10" t="s">
        <v>31</v>
      </c>
      <c r="P31" s="10">
        <f t="shared" si="2"/>
        <v>100</v>
      </c>
      <c r="Q31" s="21" t="str">
        <f t="shared" si="4"/>
        <v>Высокая</v>
      </c>
      <c r="R31" s="38"/>
    </row>
    <row r="32" spans="1:19" ht="51" x14ac:dyDescent="0.25">
      <c r="A32" s="22">
        <v>19</v>
      </c>
      <c r="B32" s="40"/>
      <c r="C32" s="40"/>
      <c r="D32" s="66" t="s">
        <v>49</v>
      </c>
      <c r="E32" s="67">
        <v>3817050653</v>
      </c>
      <c r="F32" s="38" t="s">
        <v>30</v>
      </c>
      <c r="G32" s="38">
        <v>100</v>
      </c>
      <c r="H32" s="17">
        <v>100</v>
      </c>
      <c r="I32" s="20">
        <f t="shared" si="0"/>
        <v>100</v>
      </c>
      <c r="J32" s="14">
        <v>695276</v>
      </c>
      <c r="K32" s="14">
        <f t="shared" si="1"/>
        <v>695276</v>
      </c>
      <c r="L32" s="15"/>
      <c r="M32" s="18">
        <f t="shared" si="3"/>
        <v>100</v>
      </c>
      <c r="N32" s="10" t="s">
        <v>31</v>
      </c>
      <c r="O32" s="10" t="s">
        <v>31</v>
      </c>
      <c r="P32" s="10">
        <f t="shared" si="2"/>
        <v>100</v>
      </c>
      <c r="Q32" s="21" t="str">
        <f t="shared" si="4"/>
        <v>Высокая</v>
      </c>
      <c r="R32" s="38"/>
    </row>
    <row r="33" spans="1:19" ht="38.25" x14ac:dyDescent="0.25">
      <c r="A33" s="22">
        <v>20</v>
      </c>
      <c r="B33" s="40"/>
      <c r="C33" s="40"/>
      <c r="D33" s="66" t="s">
        <v>50</v>
      </c>
      <c r="E33" s="67">
        <v>3811461488</v>
      </c>
      <c r="F33" s="38" t="s">
        <v>30</v>
      </c>
      <c r="G33" s="38">
        <v>100</v>
      </c>
      <c r="H33" s="17">
        <v>100</v>
      </c>
      <c r="I33" s="20">
        <f t="shared" si="0"/>
        <v>100</v>
      </c>
      <c r="J33" s="14">
        <v>800000</v>
      </c>
      <c r="K33" s="14">
        <f t="shared" si="1"/>
        <v>800000</v>
      </c>
      <c r="L33" s="15"/>
      <c r="M33" s="18">
        <f t="shared" si="3"/>
        <v>100</v>
      </c>
      <c r="N33" s="10" t="s">
        <v>31</v>
      </c>
      <c r="O33" s="10" t="s">
        <v>31</v>
      </c>
      <c r="P33" s="10">
        <f t="shared" si="2"/>
        <v>100</v>
      </c>
      <c r="Q33" s="21" t="str">
        <f t="shared" si="4"/>
        <v>Высокая</v>
      </c>
      <c r="R33" s="38"/>
    </row>
    <row r="34" spans="1:19" ht="38.25" x14ac:dyDescent="0.25">
      <c r="A34" s="22">
        <v>21</v>
      </c>
      <c r="B34" s="40"/>
      <c r="C34" s="40"/>
      <c r="D34" s="66" t="s">
        <v>51</v>
      </c>
      <c r="E34" s="67">
        <v>3810068468</v>
      </c>
      <c r="F34" s="38" t="s">
        <v>30</v>
      </c>
      <c r="G34" s="38">
        <v>100</v>
      </c>
      <c r="H34" s="17">
        <v>100</v>
      </c>
      <c r="I34" s="20">
        <f t="shared" si="0"/>
        <v>100</v>
      </c>
      <c r="J34" s="14">
        <v>699750</v>
      </c>
      <c r="K34" s="14">
        <f t="shared" si="1"/>
        <v>699750</v>
      </c>
      <c r="L34" s="15"/>
      <c r="M34" s="18">
        <f t="shared" si="3"/>
        <v>100</v>
      </c>
      <c r="N34" s="10" t="s">
        <v>31</v>
      </c>
      <c r="O34" s="10" t="s">
        <v>31</v>
      </c>
      <c r="P34" s="10">
        <f t="shared" si="2"/>
        <v>100</v>
      </c>
      <c r="Q34" s="21" t="str">
        <f t="shared" si="4"/>
        <v>Высокая</v>
      </c>
      <c r="R34" s="38"/>
    </row>
    <row r="35" spans="1:19" ht="57" customHeight="1" x14ac:dyDescent="0.25">
      <c r="A35" s="22">
        <v>22</v>
      </c>
      <c r="B35" s="40"/>
      <c r="C35" s="40"/>
      <c r="D35" s="66" t="s">
        <v>52</v>
      </c>
      <c r="E35" s="67">
        <v>3827065602</v>
      </c>
      <c r="F35" s="38" t="s">
        <v>30</v>
      </c>
      <c r="G35" s="38">
        <v>100</v>
      </c>
      <c r="H35" s="17">
        <v>100</v>
      </c>
      <c r="I35" s="20">
        <f t="shared" si="0"/>
        <v>100</v>
      </c>
      <c r="J35" s="14">
        <v>489782</v>
      </c>
      <c r="K35" s="14">
        <f t="shared" si="1"/>
        <v>446975.8</v>
      </c>
      <c r="L35" s="6">
        <v>42806.2</v>
      </c>
      <c r="M35" s="18">
        <f t="shared" si="3"/>
        <v>91.260152475999519</v>
      </c>
      <c r="N35" s="10" t="s">
        <v>31</v>
      </c>
      <c r="O35" s="10" t="s">
        <v>31</v>
      </c>
      <c r="P35" s="10">
        <f t="shared" si="2"/>
        <v>100</v>
      </c>
      <c r="Q35" s="21" t="str">
        <f t="shared" si="4"/>
        <v>Высокая</v>
      </c>
      <c r="R35" s="38"/>
    </row>
    <row r="36" spans="1:19" ht="70.5" customHeight="1" x14ac:dyDescent="0.25">
      <c r="A36" s="22">
        <v>23</v>
      </c>
      <c r="B36" s="40"/>
      <c r="C36" s="40"/>
      <c r="D36" s="66" t="s">
        <v>53</v>
      </c>
      <c r="E36" s="67">
        <v>3849069079</v>
      </c>
      <c r="F36" s="38" t="s">
        <v>30</v>
      </c>
      <c r="G36" s="38">
        <v>100</v>
      </c>
      <c r="H36" s="17">
        <v>100</v>
      </c>
      <c r="I36" s="20">
        <f t="shared" si="0"/>
        <v>100</v>
      </c>
      <c r="J36" s="14">
        <v>634710.1</v>
      </c>
      <c r="K36" s="14">
        <f t="shared" si="1"/>
        <v>634710.1</v>
      </c>
      <c r="L36" s="15"/>
      <c r="M36" s="18">
        <f t="shared" si="3"/>
        <v>100</v>
      </c>
      <c r="N36" s="10" t="s">
        <v>31</v>
      </c>
      <c r="O36" s="10" t="s">
        <v>31</v>
      </c>
      <c r="P36" s="10">
        <f t="shared" si="2"/>
        <v>100</v>
      </c>
      <c r="Q36" s="21" t="str">
        <f t="shared" si="4"/>
        <v>Высокая</v>
      </c>
      <c r="R36" s="38"/>
    </row>
    <row r="37" spans="1:19" ht="38.25" x14ac:dyDescent="0.25">
      <c r="A37" s="22">
        <v>24</v>
      </c>
      <c r="B37" s="40"/>
      <c r="C37" s="40"/>
      <c r="D37" s="66" t="s">
        <v>54</v>
      </c>
      <c r="E37" s="67">
        <v>3812536873</v>
      </c>
      <c r="F37" s="38" t="s">
        <v>30</v>
      </c>
      <c r="G37" s="38">
        <v>100</v>
      </c>
      <c r="H37" s="17">
        <v>100</v>
      </c>
      <c r="I37" s="20">
        <f t="shared" si="0"/>
        <v>100</v>
      </c>
      <c r="J37" s="14">
        <v>634000</v>
      </c>
      <c r="K37" s="14">
        <f t="shared" si="1"/>
        <v>631812.32999999996</v>
      </c>
      <c r="L37" s="15">
        <v>2187.67</v>
      </c>
      <c r="M37" s="18">
        <f t="shared" si="3"/>
        <v>99.654941640378553</v>
      </c>
      <c r="N37" s="10" t="s">
        <v>31</v>
      </c>
      <c r="O37" s="10" t="s">
        <v>31</v>
      </c>
      <c r="P37" s="10">
        <f t="shared" si="2"/>
        <v>100</v>
      </c>
      <c r="Q37" s="21" t="str">
        <f t="shared" si="4"/>
        <v>Высокая</v>
      </c>
      <c r="R37" s="38"/>
    </row>
    <row r="38" spans="1:19" ht="63.75" x14ac:dyDescent="0.25">
      <c r="A38" s="22">
        <v>25</v>
      </c>
      <c r="B38" s="40"/>
      <c r="C38" s="40"/>
      <c r="D38" s="66" t="s">
        <v>55</v>
      </c>
      <c r="E38" s="67">
        <v>3801017820</v>
      </c>
      <c r="F38" s="38" t="s">
        <v>30</v>
      </c>
      <c r="G38" s="38">
        <v>100</v>
      </c>
      <c r="H38" s="17">
        <v>70</v>
      </c>
      <c r="I38" s="20">
        <f t="shared" si="0"/>
        <v>70</v>
      </c>
      <c r="J38" s="14">
        <v>793690</v>
      </c>
      <c r="K38" s="14">
        <f t="shared" si="1"/>
        <v>793690</v>
      </c>
      <c r="L38" s="15"/>
      <c r="M38" s="18">
        <f t="shared" si="3"/>
        <v>100</v>
      </c>
      <c r="N38" s="10" t="s">
        <v>31</v>
      </c>
      <c r="O38" s="10" t="s">
        <v>31</v>
      </c>
      <c r="P38" s="10">
        <f t="shared" si="2"/>
        <v>70</v>
      </c>
      <c r="Q38" s="21" t="str">
        <f>IF(P38&gt;95,"Высокая",IF(P38&gt;85,"Средняя",IF(P38&gt;75,"Удовлетворительная","Низкая")))</f>
        <v>Низкая</v>
      </c>
      <c r="R38" s="38" t="s">
        <v>56</v>
      </c>
    </row>
    <row r="39" spans="1:19" ht="51" x14ac:dyDescent="0.25">
      <c r="A39" s="22">
        <v>26</v>
      </c>
      <c r="B39" s="40"/>
      <c r="C39" s="40"/>
      <c r="D39" s="66" t="s">
        <v>57</v>
      </c>
      <c r="E39" s="67">
        <v>3801086911</v>
      </c>
      <c r="F39" s="38" t="s">
        <v>30</v>
      </c>
      <c r="G39" s="38">
        <v>100</v>
      </c>
      <c r="H39" s="17">
        <v>100</v>
      </c>
      <c r="I39" s="20">
        <f t="shared" si="0"/>
        <v>100</v>
      </c>
      <c r="J39" s="14">
        <v>707029</v>
      </c>
      <c r="K39" s="14">
        <f t="shared" si="1"/>
        <v>686570.08</v>
      </c>
      <c r="L39" s="15">
        <v>20458.919999999998</v>
      </c>
      <c r="M39" s="18">
        <f t="shared" si="3"/>
        <v>97.106353487622144</v>
      </c>
      <c r="N39" s="10" t="s">
        <v>31</v>
      </c>
      <c r="O39" s="10" t="s">
        <v>31</v>
      </c>
      <c r="P39" s="10">
        <f t="shared" si="2"/>
        <v>100</v>
      </c>
      <c r="Q39" s="21" t="str">
        <f t="shared" si="4"/>
        <v>Высокая</v>
      </c>
      <c r="R39" s="39"/>
    </row>
    <row r="40" spans="1:19" ht="38.25" x14ac:dyDescent="0.25">
      <c r="A40" s="22">
        <v>27</v>
      </c>
      <c r="B40" s="40"/>
      <c r="C40" s="40"/>
      <c r="D40" s="66" t="s">
        <v>144</v>
      </c>
      <c r="E40" s="67">
        <v>3808269350</v>
      </c>
      <c r="F40" s="38" t="s">
        <v>30</v>
      </c>
      <c r="G40" s="38">
        <v>100</v>
      </c>
      <c r="H40" s="17">
        <v>91</v>
      </c>
      <c r="I40" s="20">
        <f t="shared" si="0"/>
        <v>91</v>
      </c>
      <c r="J40" s="14">
        <v>499837</v>
      </c>
      <c r="K40" s="14">
        <f t="shared" si="1"/>
        <v>499263</v>
      </c>
      <c r="L40" s="15">
        <v>574</v>
      </c>
      <c r="M40" s="18">
        <f t="shared" si="3"/>
        <v>99.885162562995532</v>
      </c>
      <c r="N40" s="10" t="s">
        <v>31</v>
      </c>
      <c r="O40" s="10" t="s">
        <v>31</v>
      </c>
      <c r="P40" s="10">
        <f t="shared" si="2"/>
        <v>91</v>
      </c>
      <c r="Q40" s="26" t="str">
        <f t="shared" si="4"/>
        <v>Средняя</v>
      </c>
      <c r="R40" s="27" t="s">
        <v>58</v>
      </c>
    </row>
    <row r="41" spans="1:19" ht="25.5" x14ac:dyDescent="0.25">
      <c r="A41" s="22">
        <v>28</v>
      </c>
      <c r="B41" s="40"/>
      <c r="C41" s="40"/>
      <c r="D41" s="66" t="s">
        <v>59</v>
      </c>
      <c r="E41" s="67">
        <v>3812016698</v>
      </c>
      <c r="F41" s="38" t="s">
        <v>30</v>
      </c>
      <c r="G41" s="38">
        <v>100</v>
      </c>
      <c r="H41" s="17">
        <v>100</v>
      </c>
      <c r="I41" s="20">
        <f t="shared" si="0"/>
        <v>100</v>
      </c>
      <c r="J41" s="28">
        <v>699885</v>
      </c>
      <c r="K41" s="14">
        <f t="shared" si="1"/>
        <v>699885</v>
      </c>
      <c r="L41" s="29"/>
      <c r="M41" s="18">
        <f t="shared" si="3"/>
        <v>100</v>
      </c>
      <c r="N41" s="10" t="s">
        <v>31</v>
      </c>
      <c r="O41" s="10" t="s">
        <v>31</v>
      </c>
      <c r="P41" s="10">
        <f t="shared" si="2"/>
        <v>100</v>
      </c>
      <c r="Q41" s="26" t="str">
        <f t="shared" si="4"/>
        <v>Высокая</v>
      </c>
      <c r="R41" s="25"/>
    </row>
    <row r="42" spans="1:19" ht="25.5" x14ac:dyDescent="0.25">
      <c r="A42" s="22">
        <v>29</v>
      </c>
      <c r="B42" s="40"/>
      <c r="C42" s="40"/>
      <c r="D42" s="66" t="s">
        <v>139</v>
      </c>
      <c r="E42" s="67">
        <v>3808114822</v>
      </c>
      <c r="F42" s="38" t="s">
        <v>30</v>
      </c>
      <c r="G42" s="38">
        <v>100</v>
      </c>
      <c r="H42" s="17">
        <v>100</v>
      </c>
      <c r="I42" s="20">
        <f t="shared" si="0"/>
        <v>100</v>
      </c>
      <c r="J42" s="28">
        <v>721483</v>
      </c>
      <c r="K42" s="14">
        <f t="shared" si="1"/>
        <v>721483</v>
      </c>
      <c r="L42" s="29"/>
      <c r="M42" s="18">
        <f t="shared" si="3"/>
        <v>100</v>
      </c>
      <c r="N42" s="10" t="s">
        <v>31</v>
      </c>
      <c r="O42" s="10" t="s">
        <v>31</v>
      </c>
      <c r="P42" s="10">
        <f t="shared" si="2"/>
        <v>100</v>
      </c>
      <c r="Q42" s="26" t="str">
        <f t="shared" si="4"/>
        <v>Высокая</v>
      </c>
      <c r="R42" s="25"/>
    </row>
    <row r="43" spans="1:19" ht="38.25" x14ac:dyDescent="0.25">
      <c r="A43" s="22">
        <v>30</v>
      </c>
      <c r="B43" s="40"/>
      <c r="C43" s="40"/>
      <c r="D43" s="66" t="s">
        <v>60</v>
      </c>
      <c r="E43" s="67">
        <v>3801145483</v>
      </c>
      <c r="F43" s="38" t="s">
        <v>30</v>
      </c>
      <c r="G43" s="38">
        <v>100</v>
      </c>
      <c r="H43" s="17">
        <v>100</v>
      </c>
      <c r="I43" s="20">
        <f t="shared" si="0"/>
        <v>100</v>
      </c>
      <c r="J43" s="28">
        <v>710880</v>
      </c>
      <c r="K43" s="14">
        <f t="shared" si="1"/>
        <v>710880</v>
      </c>
      <c r="L43" s="29"/>
      <c r="M43" s="18">
        <f t="shared" si="3"/>
        <v>100</v>
      </c>
      <c r="N43" s="10" t="s">
        <v>31</v>
      </c>
      <c r="O43" s="10" t="s">
        <v>31</v>
      </c>
      <c r="P43" s="10">
        <f t="shared" si="2"/>
        <v>100</v>
      </c>
      <c r="Q43" s="26" t="str">
        <f t="shared" si="4"/>
        <v>Высокая</v>
      </c>
      <c r="R43" s="25"/>
    </row>
    <row r="44" spans="1:19" ht="25.5" x14ac:dyDescent="0.25">
      <c r="A44" s="22">
        <v>31</v>
      </c>
      <c r="B44" s="40"/>
      <c r="C44" s="40"/>
      <c r="D44" s="66" t="s">
        <v>146</v>
      </c>
      <c r="E44" s="67">
        <v>3801149223</v>
      </c>
      <c r="F44" s="38" t="s">
        <v>30</v>
      </c>
      <c r="G44" s="38">
        <v>100</v>
      </c>
      <c r="H44" s="17">
        <v>100</v>
      </c>
      <c r="I44" s="20">
        <f t="shared" si="0"/>
        <v>100</v>
      </c>
      <c r="J44" s="28">
        <v>698024</v>
      </c>
      <c r="K44" s="14">
        <f t="shared" si="1"/>
        <v>698024</v>
      </c>
      <c r="L44" s="29"/>
      <c r="M44" s="18">
        <f t="shared" si="3"/>
        <v>100</v>
      </c>
      <c r="N44" s="10" t="s">
        <v>31</v>
      </c>
      <c r="O44" s="10" t="s">
        <v>31</v>
      </c>
      <c r="P44" s="10">
        <f t="shared" si="2"/>
        <v>100</v>
      </c>
      <c r="Q44" s="26" t="str">
        <f t="shared" si="4"/>
        <v>Высокая</v>
      </c>
      <c r="R44" s="25"/>
    </row>
    <row r="45" spans="1:19" ht="25.5" x14ac:dyDescent="0.25">
      <c r="A45" s="22">
        <v>32</v>
      </c>
      <c r="B45" s="40"/>
      <c r="C45" s="40"/>
      <c r="D45" s="66" t="s">
        <v>61</v>
      </c>
      <c r="E45" s="67">
        <v>3808115431</v>
      </c>
      <c r="F45" s="38" t="s">
        <v>30</v>
      </c>
      <c r="G45" s="38">
        <v>100</v>
      </c>
      <c r="H45" s="17">
        <v>100</v>
      </c>
      <c r="I45" s="20">
        <f t="shared" si="0"/>
        <v>100</v>
      </c>
      <c r="J45" s="28">
        <v>799999</v>
      </c>
      <c r="K45" s="14">
        <f t="shared" si="1"/>
        <v>799999</v>
      </c>
      <c r="L45" s="29"/>
      <c r="M45" s="18">
        <f t="shared" si="3"/>
        <v>100</v>
      </c>
      <c r="N45" s="10" t="s">
        <v>31</v>
      </c>
      <c r="O45" s="10" t="s">
        <v>31</v>
      </c>
      <c r="P45" s="10">
        <f t="shared" si="2"/>
        <v>100</v>
      </c>
      <c r="Q45" s="26" t="str">
        <f t="shared" si="4"/>
        <v>Высокая</v>
      </c>
      <c r="R45" s="25"/>
    </row>
    <row r="46" spans="1:19" ht="25.5" x14ac:dyDescent="0.25">
      <c r="A46" s="22">
        <v>33</v>
      </c>
      <c r="B46" s="40"/>
      <c r="C46" s="40"/>
      <c r="D46" s="66" t="s">
        <v>145</v>
      </c>
      <c r="E46" s="67">
        <v>3801109090</v>
      </c>
      <c r="F46" s="38" t="s">
        <v>30</v>
      </c>
      <c r="G46" s="38">
        <v>100</v>
      </c>
      <c r="H46" s="17">
        <v>100</v>
      </c>
      <c r="I46" s="20">
        <f t="shared" si="0"/>
        <v>100</v>
      </c>
      <c r="J46" s="28">
        <v>799886</v>
      </c>
      <c r="K46" s="14">
        <f t="shared" si="1"/>
        <v>777463.2</v>
      </c>
      <c r="L46" s="29">
        <v>22422.799999999999</v>
      </c>
      <c r="M46" s="18">
        <f t="shared" si="3"/>
        <v>97.196750536951512</v>
      </c>
      <c r="N46" s="10" t="s">
        <v>31</v>
      </c>
      <c r="O46" s="10" t="s">
        <v>31</v>
      </c>
      <c r="P46" s="10">
        <f t="shared" si="2"/>
        <v>100</v>
      </c>
      <c r="Q46" s="26" t="str">
        <f t="shared" si="4"/>
        <v>Высокая</v>
      </c>
      <c r="R46" s="25"/>
    </row>
    <row r="47" spans="1:19" ht="25.5" x14ac:dyDescent="0.25">
      <c r="A47" s="22">
        <v>34</v>
      </c>
      <c r="B47" s="40"/>
      <c r="C47" s="40"/>
      <c r="D47" s="66" t="s">
        <v>158</v>
      </c>
      <c r="E47" s="67">
        <v>3812118844</v>
      </c>
      <c r="F47" s="38" t="s">
        <v>30</v>
      </c>
      <c r="G47" s="38">
        <v>100</v>
      </c>
      <c r="H47" s="17">
        <v>100</v>
      </c>
      <c r="I47" s="20">
        <f t="shared" si="0"/>
        <v>100</v>
      </c>
      <c r="J47" s="28">
        <v>799002</v>
      </c>
      <c r="K47" s="14">
        <f t="shared" si="1"/>
        <v>799002</v>
      </c>
      <c r="L47" s="29"/>
      <c r="M47" s="18">
        <f t="shared" si="3"/>
        <v>100</v>
      </c>
      <c r="N47" s="10" t="s">
        <v>31</v>
      </c>
      <c r="O47" s="10" t="s">
        <v>31</v>
      </c>
      <c r="P47" s="10">
        <f t="shared" si="2"/>
        <v>100</v>
      </c>
      <c r="Q47" s="26" t="str">
        <f t="shared" si="4"/>
        <v>Высокая</v>
      </c>
      <c r="R47" s="25"/>
    </row>
    <row r="48" spans="1:19" ht="25.5" x14ac:dyDescent="0.25">
      <c r="A48" s="22">
        <v>35</v>
      </c>
      <c r="B48" s="40"/>
      <c r="C48" s="40"/>
      <c r="D48" s="66" t="s">
        <v>62</v>
      </c>
      <c r="E48" s="67">
        <v>3804010540</v>
      </c>
      <c r="F48" s="38" t="s">
        <v>30</v>
      </c>
      <c r="G48" s="38">
        <v>100</v>
      </c>
      <c r="H48" s="17">
        <v>100</v>
      </c>
      <c r="I48" s="20">
        <f t="shared" si="0"/>
        <v>100</v>
      </c>
      <c r="J48" s="28">
        <v>794205</v>
      </c>
      <c r="K48" s="14">
        <f>J48-L48</f>
        <v>783637.22</v>
      </c>
      <c r="L48" s="29">
        <v>10567.78</v>
      </c>
      <c r="M48" s="18">
        <f t="shared" si="3"/>
        <v>98.669388885741085</v>
      </c>
      <c r="N48" s="10" t="s">
        <v>31</v>
      </c>
      <c r="O48" s="10" t="s">
        <v>31</v>
      </c>
      <c r="P48" s="10">
        <f t="shared" si="2"/>
        <v>100</v>
      </c>
      <c r="Q48" s="26" t="str">
        <f t="shared" si="4"/>
        <v>Высокая</v>
      </c>
      <c r="R48" s="25"/>
      <c r="S48" s="23"/>
    </row>
    <row r="49" spans="1:19" ht="25.5" x14ac:dyDescent="0.25">
      <c r="A49" s="22">
        <v>36</v>
      </c>
      <c r="B49" s="40"/>
      <c r="C49" s="40"/>
      <c r="D49" s="66" t="s">
        <v>63</v>
      </c>
      <c r="E49" s="67">
        <v>3805734465</v>
      </c>
      <c r="F49" s="38" t="s">
        <v>30</v>
      </c>
      <c r="G49" s="38">
        <v>100</v>
      </c>
      <c r="H49" s="17">
        <v>100</v>
      </c>
      <c r="I49" s="20">
        <f t="shared" si="0"/>
        <v>100</v>
      </c>
      <c r="J49" s="28">
        <v>799920</v>
      </c>
      <c r="K49" s="14">
        <f t="shared" ref="K49:K112" si="5">J49-L49</f>
        <v>792221.95</v>
      </c>
      <c r="L49" s="29">
        <v>7698.05</v>
      </c>
      <c r="M49" s="18">
        <f t="shared" si="3"/>
        <v>99.03764751475147</v>
      </c>
      <c r="N49" s="10" t="s">
        <v>31</v>
      </c>
      <c r="O49" s="10" t="s">
        <v>31</v>
      </c>
      <c r="P49" s="10">
        <f t="shared" si="2"/>
        <v>100</v>
      </c>
      <c r="Q49" s="26" t="str">
        <f t="shared" si="4"/>
        <v>Высокая</v>
      </c>
      <c r="R49" s="25"/>
      <c r="S49" s="23"/>
    </row>
    <row r="50" spans="1:19" ht="25.5" x14ac:dyDescent="0.25">
      <c r="A50" s="22">
        <v>37</v>
      </c>
      <c r="B50" s="40"/>
      <c r="C50" s="40"/>
      <c r="D50" s="66" t="s">
        <v>64</v>
      </c>
      <c r="E50" s="71">
        <v>3805732002</v>
      </c>
      <c r="F50" s="38" t="s">
        <v>30</v>
      </c>
      <c r="G50" s="38">
        <v>100</v>
      </c>
      <c r="H50" s="17">
        <v>100</v>
      </c>
      <c r="I50" s="20">
        <f t="shared" si="0"/>
        <v>100</v>
      </c>
      <c r="J50" s="28">
        <v>800000</v>
      </c>
      <c r="K50" s="14">
        <f t="shared" si="5"/>
        <v>800000</v>
      </c>
      <c r="L50" s="29"/>
      <c r="M50" s="18">
        <f t="shared" si="3"/>
        <v>100</v>
      </c>
      <c r="N50" s="10" t="s">
        <v>31</v>
      </c>
      <c r="O50" s="10" t="s">
        <v>31</v>
      </c>
      <c r="P50" s="10">
        <f t="shared" si="2"/>
        <v>100</v>
      </c>
      <c r="Q50" s="26" t="str">
        <f t="shared" si="4"/>
        <v>Высокая</v>
      </c>
      <c r="R50" s="25"/>
    </row>
    <row r="51" spans="1:19" ht="25.5" x14ac:dyDescent="0.25">
      <c r="A51" s="22">
        <v>38</v>
      </c>
      <c r="B51" s="40"/>
      <c r="C51" s="40"/>
      <c r="D51" s="66" t="s">
        <v>65</v>
      </c>
      <c r="E51" s="67">
        <v>3814013011</v>
      </c>
      <c r="F51" s="38" t="s">
        <v>30</v>
      </c>
      <c r="G51" s="38">
        <v>100</v>
      </c>
      <c r="H51" s="17">
        <v>100</v>
      </c>
      <c r="I51" s="20">
        <f t="shared" si="0"/>
        <v>100</v>
      </c>
      <c r="J51" s="28">
        <v>498793.05</v>
      </c>
      <c r="K51" s="14">
        <f t="shared" si="5"/>
        <v>488630.7</v>
      </c>
      <c r="L51" s="29">
        <v>10162.35</v>
      </c>
      <c r="M51" s="18">
        <f t="shared" si="3"/>
        <v>97.962611948983664</v>
      </c>
      <c r="N51" s="10" t="s">
        <v>31</v>
      </c>
      <c r="O51" s="10" t="s">
        <v>31</v>
      </c>
      <c r="P51" s="10">
        <f t="shared" si="2"/>
        <v>100</v>
      </c>
      <c r="Q51" s="26" t="str">
        <f t="shared" si="4"/>
        <v>Высокая</v>
      </c>
      <c r="R51" s="25"/>
    </row>
    <row r="52" spans="1:19" ht="25.5" x14ac:dyDescent="0.25">
      <c r="A52" s="22">
        <v>39</v>
      </c>
      <c r="B52" s="40"/>
      <c r="C52" s="40"/>
      <c r="D52" s="66" t="s">
        <v>147</v>
      </c>
      <c r="E52" s="67">
        <v>3808196938</v>
      </c>
      <c r="F52" s="38" t="s">
        <v>30</v>
      </c>
      <c r="G52" s="38">
        <v>100</v>
      </c>
      <c r="H52" s="17">
        <v>100</v>
      </c>
      <c r="I52" s="20">
        <f t="shared" si="0"/>
        <v>100</v>
      </c>
      <c r="J52" s="28">
        <v>799258</v>
      </c>
      <c r="K52" s="14">
        <f t="shared" si="5"/>
        <v>799148.2</v>
      </c>
      <c r="L52" s="29">
        <v>109.8</v>
      </c>
      <c r="M52" s="18">
        <f t="shared" si="3"/>
        <v>99.986262258244523</v>
      </c>
      <c r="N52" s="10" t="s">
        <v>31</v>
      </c>
      <c r="O52" s="10" t="s">
        <v>31</v>
      </c>
      <c r="P52" s="10">
        <f t="shared" si="2"/>
        <v>100</v>
      </c>
      <c r="Q52" s="26" t="str">
        <f t="shared" si="4"/>
        <v>Высокая</v>
      </c>
      <c r="R52" s="25"/>
    </row>
    <row r="53" spans="1:19" ht="38.25" x14ac:dyDescent="0.25">
      <c r="A53" s="22">
        <v>40</v>
      </c>
      <c r="B53" s="40"/>
      <c r="C53" s="40"/>
      <c r="D53" s="66" t="s">
        <v>110</v>
      </c>
      <c r="E53" s="67">
        <v>3818022056</v>
      </c>
      <c r="F53" s="38" t="s">
        <v>30</v>
      </c>
      <c r="G53" s="38">
        <v>100</v>
      </c>
      <c r="H53" s="17">
        <v>100</v>
      </c>
      <c r="I53" s="20">
        <f t="shared" si="0"/>
        <v>100</v>
      </c>
      <c r="J53" s="28">
        <v>495317</v>
      </c>
      <c r="K53" s="14">
        <f t="shared" si="5"/>
        <v>495317</v>
      </c>
      <c r="L53" s="29"/>
      <c r="M53" s="18">
        <f t="shared" si="3"/>
        <v>100</v>
      </c>
      <c r="N53" s="10" t="s">
        <v>31</v>
      </c>
      <c r="O53" s="10" t="s">
        <v>31</v>
      </c>
      <c r="P53" s="10">
        <f t="shared" si="2"/>
        <v>100</v>
      </c>
      <c r="Q53" s="26" t="str">
        <f t="shared" si="4"/>
        <v>Высокая</v>
      </c>
      <c r="R53" s="25"/>
    </row>
    <row r="54" spans="1:19" ht="38.25" x14ac:dyDescent="0.25">
      <c r="A54" s="22">
        <v>41</v>
      </c>
      <c r="B54" s="40"/>
      <c r="C54" s="40"/>
      <c r="D54" s="66" t="s">
        <v>66</v>
      </c>
      <c r="E54" s="67">
        <v>3851022960</v>
      </c>
      <c r="F54" s="38" t="s">
        <v>30</v>
      </c>
      <c r="G54" s="38">
        <v>100</v>
      </c>
      <c r="H54" s="17">
        <v>100</v>
      </c>
      <c r="I54" s="20">
        <f t="shared" si="0"/>
        <v>100</v>
      </c>
      <c r="J54" s="28">
        <v>478030</v>
      </c>
      <c r="K54" s="14">
        <f t="shared" si="5"/>
        <v>392236.6</v>
      </c>
      <c r="L54" s="29">
        <v>85793.4</v>
      </c>
      <c r="M54" s="18">
        <f t="shared" si="3"/>
        <v>82.052716356714001</v>
      </c>
      <c r="N54" s="10" t="s">
        <v>31</v>
      </c>
      <c r="O54" s="10" t="s">
        <v>31</v>
      </c>
      <c r="P54" s="10">
        <f t="shared" si="2"/>
        <v>100</v>
      </c>
      <c r="Q54" s="26" t="str">
        <f t="shared" si="4"/>
        <v>Высокая</v>
      </c>
      <c r="R54" s="25"/>
    </row>
    <row r="55" spans="1:19" ht="38.25" x14ac:dyDescent="0.25">
      <c r="A55" s="22">
        <v>42</v>
      </c>
      <c r="B55" s="40"/>
      <c r="C55" s="40"/>
      <c r="D55" s="66" t="s">
        <v>67</v>
      </c>
      <c r="E55" s="67">
        <v>3810323573</v>
      </c>
      <c r="F55" s="38" t="s">
        <v>30</v>
      </c>
      <c r="G55" s="38">
        <v>100</v>
      </c>
      <c r="H55" s="17">
        <v>100</v>
      </c>
      <c r="I55" s="20">
        <f t="shared" si="0"/>
        <v>100</v>
      </c>
      <c r="J55" s="28">
        <v>785000</v>
      </c>
      <c r="K55" s="14">
        <f t="shared" si="5"/>
        <v>785000</v>
      </c>
      <c r="L55" s="29"/>
      <c r="M55" s="18">
        <f t="shared" si="3"/>
        <v>100</v>
      </c>
      <c r="N55" s="10" t="s">
        <v>31</v>
      </c>
      <c r="O55" s="10" t="s">
        <v>31</v>
      </c>
      <c r="P55" s="10">
        <f t="shared" si="2"/>
        <v>100</v>
      </c>
      <c r="Q55" s="26" t="str">
        <f t="shared" si="4"/>
        <v>Высокая</v>
      </c>
      <c r="R55" s="25"/>
    </row>
    <row r="56" spans="1:19" ht="38.25" x14ac:dyDescent="0.25">
      <c r="A56" s="22">
        <v>43</v>
      </c>
      <c r="B56" s="40"/>
      <c r="C56" s="30"/>
      <c r="D56" s="66" t="s">
        <v>148</v>
      </c>
      <c r="E56" s="67">
        <v>3808132420</v>
      </c>
      <c r="F56" s="38" t="s">
        <v>30</v>
      </c>
      <c r="G56" s="38">
        <v>100</v>
      </c>
      <c r="H56" s="17">
        <v>100</v>
      </c>
      <c r="I56" s="20">
        <f t="shared" si="0"/>
        <v>100</v>
      </c>
      <c r="J56" s="28">
        <v>791850.28</v>
      </c>
      <c r="K56" s="14">
        <f t="shared" si="5"/>
        <v>791850.28</v>
      </c>
      <c r="L56" s="29"/>
      <c r="M56" s="18">
        <f t="shared" si="3"/>
        <v>100</v>
      </c>
      <c r="N56" s="10" t="s">
        <v>31</v>
      </c>
      <c r="O56" s="10" t="s">
        <v>31</v>
      </c>
      <c r="P56" s="10">
        <f t="shared" si="2"/>
        <v>100</v>
      </c>
      <c r="Q56" s="26" t="str">
        <f t="shared" si="4"/>
        <v>Высокая</v>
      </c>
      <c r="R56" s="25"/>
    </row>
    <row r="57" spans="1:19" ht="63.75" customHeight="1" x14ac:dyDescent="0.25">
      <c r="A57" s="22">
        <v>44</v>
      </c>
      <c r="B57" s="40"/>
      <c r="C57" s="30"/>
      <c r="D57" s="66" t="s">
        <v>68</v>
      </c>
      <c r="E57" s="70">
        <v>3808124919</v>
      </c>
      <c r="F57" s="38" t="s">
        <v>30</v>
      </c>
      <c r="G57" s="38">
        <v>100</v>
      </c>
      <c r="H57" s="17">
        <v>56</v>
      </c>
      <c r="I57" s="20">
        <f t="shared" si="0"/>
        <v>56</v>
      </c>
      <c r="J57" s="28">
        <v>230284</v>
      </c>
      <c r="K57" s="14">
        <f t="shared" si="5"/>
        <v>207204.07</v>
      </c>
      <c r="L57" s="29">
        <v>23079.93</v>
      </c>
      <c r="M57" s="18">
        <f t="shared" si="3"/>
        <v>89.977623282555456</v>
      </c>
      <c r="N57" s="10" t="s">
        <v>31</v>
      </c>
      <c r="O57" s="10" t="s">
        <v>31</v>
      </c>
      <c r="P57" s="10">
        <f t="shared" si="2"/>
        <v>62</v>
      </c>
      <c r="Q57" s="26" t="str">
        <f t="shared" si="4"/>
        <v>Низкая</v>
      </c>
      <c r="R57" s="31" t="s">
        <v>69</v>
      </c>
    </row>
    <row r="58" spans="1:19" ht="25.5" x14ac:dyDescent="0.25">
      <c r="A58" s="22">
        <v>45</v>
      </c>
      <c r="B58" s="40"/>
      <c r="C58" s="30"/>
      <c r="D58" s="66" t="s">
        <v>161</v>
      </c>
      <c r="E58" s="67">
        <v>3808199760</v>
      </c>
      <c r="F58" s="38" t="s">
        <v>30</v>
      </c>
      <c r="G58" s="38">
        <v>100</v>
      </c>
      <c r="H58" s="17">
        <v>100</v>
      </c>
      <c r="I58" s="20">
        <f t="shared" si="0"/>
        <v>100</v>
      </c>
      <c r="J58" s="28">
        <v>775200</v>
      </c>
      <c r="K58" s="14">
        <f t="shared" si="5"/>
        <v>763214.52</v>
      </c>
      <c r="L58" s="29">
        <v>11985.48</v>
      </c>
      <c r="M58" s="18">
        <f t="shared" si="3"/>
        <v>98.453885448916409</v>
      </c>
      <c r="N58" s="10" t="s">
        <v>31</v>
      </c>
      <c r="O58" s="10" t="s">
        <v>31</v>
      </c>
      <c r="P58" s="10">
        <f t="shared" si="2"/>
        <v>100</v>
      </c>
      <c r="Q58" s="26" t="str">
        <f t="shared" si="4"/>
        <v>Высокая</v>
      </c>
      <c r="R58" s="25"/>
    </row>
    <row r="59" spans="1:19" ht="38.25" x14ac:dyDescent="0.25">
      <c r="A59" s="22">
        <v>46</v>
      </c>
      <c r="B59" s="40"/>
      <c r="C59" s="30"/>
      <c r="D59" s="72" t="s">
        <v>70</v>
      </c>
      <c r="E59" s="73">
        <v>3808071008</v>
      </c>
      <c r="F59" s="38" t="s">
        <v>30</v>
      </c>
      <c r="G59" s="38">
        <v>100</v>
      </c>
      <c r="H59" s="17">
        <v>100</v>
      </c>
      <c r="I59" s="20">
        <f t="shared" si="0"/>
        <v>100</v>
      </c>
      <c r="J59" s="28">
        <v>799960</v>
      </c>
      <c r="K59" s="14">
        <f t="shared" si="5"/>
        <v>799960</v>
      </c>
      <c r="L59" s="29"/>
      <c r="M59" s="18">
        <f t="shared" si="3"/>
        <v>100</v>
      </c>
      <c r="N59" s="10" t="s">
        <v>31</v>
      </c>
      <c r="O59" s="10" t="s">
        <v>31</v>
      </c>
      <c r="P59" s="10">
        <f t="shared" si="2"/>
        <v>100</v>
      </c>
      <c r="Q59" s="26" t="str">
        <f t="shared" si="4"/>
        <v>Высокая</v>
      </c>
      <c r="R59" s="25"/>
    </row>
    <row r="60" spans="1:19" ht="38.25" x14ac:dyDescent="0.25">
      <c r="A60" s="22">
        <v>47</v>
      </c>
      <c r="B60" s="40"/>
      <c r="C60" s="30"/>
      <c r="D60" s="66" t="s">
        <v>71</v>
      </c>
      <c r="E60" s="67">
        <v>3808176498</v>
      </c>
      <c r="F60" s="38" t="s">
        <v>30</v>
      </c>
      <c r="G60" s="38">
        <v>100</v>
      </c>
      <c r="H60" s="17">
        <v>100</v>
      </c>
      <c r="I60" s="20">
        <f t="shared" si="0"/>
        <v>100</v>
      </c>
      <c r="J60" s="28">
        <v>546000</v>
      </c>
      <c r="K60" s="14">
        <f t="shared" si="5"/>
        <v>546000</v>
      </c>
      <c r="L60" s="29"/>
      <c r="M60" s="18">
        <f t="shared" si="3"/>
        <v>100</v>
      </c>
      <c r="N60" s="10" t="s">
        <v>31</v>
      </c>
      <c r="O60" s="10" t="s">
        <v>31</v>
      </c>
      <c r="P60" s="10">
        <f t="shared" si="2"/>
        <v>100</v>
      </c>
      <c r="Q60" s="26" t="str">
        <f t="shared" si="4"/>
        <v>Высокая</v>
      </c>
      <c r="R60" s="25"/>
    </row>
    <row r="61" spans="1:19" ht="63.75" x14ac:dyDescent="0.25">
      <c r="A61" s="22">
        <v>48</v>
      </c>
      <c r="B61" s="40"/>
      <c r="C61" s="30"/>
      <c r="D61" s="66" t="s">
        <v>72</v>
      </c>
      <c r="E61" s="70">
        <v>3808020476</v>
      </c>
      <c r="F61" s="38" t="s">
        <v>30</v>
      </c>
      <c r="G61" s="38">
        <v>100</v>
      </c>
      <c r="H61" s="17">
        <v>100</v>
      </c>
      <c r="I61" s="20">
        <f t="shared" si="0"/>
        <v>100</v>
      </c>
      <c r="J61" s="28">
        <v>800000</v>
      </c>
      <c r="K61" s="14">
        <f t="shared" si="5"/>
        <v>800000</v>
      </c>
      <c r="L61" s="29"/>
      <c r="M61" s="18">
        <f t="shared" si="3"/>
        <v>100</v>
      </c>
      <c r="N61" s="10" t="s">
        <v>31</v>
      </c>
      <c r="O61" s="10" t="s">
        <v>31</v>
      </c>
      <c r="P61" s="10">
        <f t="shared" si="2"/>
        <v>100</v>
      </c>
      <c r="Q61" s="26" t="str">
        <f t="shared" si="4"/>
        <v>Высокая</v>
      </c>
      <c r="R61" s="25"/>
    </row>
    <row r="62" spans="1:19" ht="25.5" x14ac:dyDescent="0.25">
      <c r="A62" s="22">
        <v>49</v>
      </c>
      <c r="B62" s="40"/>
      <c r="C62" s="30"/>
      <c r="D62" s="66" t="s">
        <v>73</v>
      </c>
      <c r="E62" s="67">
        <v>3812051526</v>
      </c>
      <c r="F62" s="38" t="s">
        <v>30</v>
      </c>
      <c r="G62" s="38">
        <v>100</v>
      </c>
      <c r="H62" s="17">
        <v>88</v>
      </c>
      <c r="I62" s="20">
        <f t="shared" si="0"/>
        <v>88</v>
      </c>
      <c r="J62" s="28">
        <v>640344</v>
      </c>
      <c r="K62" s="14">
        <f t="shared" si="5"/>
        <v>633787.75</v>
      </c>
      <c r="L62" s="29">
        <v>6556.25</v>
      </c>
      <c r="M62" s="18">
        <f t="shared" si="3"/>
        <v>98.97613626425796</v>
      </c>
      <c r="N62" s="10" t="s">
        <v>31</v>
      </c>
      <c r="O62" s="10" t="s">
        <v>31</v>
      </c>
      <c r="P62" s="10">
        <f t="shared" si="2"/>
        <v>88</v>
      </c>
      <c r="Q62" s="26" t="str">
        <f t="shared" si="4"/>
        <v>Средняя</v>
      </c>
      <c r="R62" s="25" t="s">
        <v>74</v>
      </c>
    </row>
    <row r="63" spans="1:19" ht="38.25" x14ac:dyDescent="0.25">
      <c r="A63" s="22">
        <v>50</v>
      </c>
      <c r="B63" s="40"/>
      <c r="C63" s="30"/>
      <c r="D63" s="66" t="s">
        <v>157</v>
      </c>
      <c r="E63" s="67">
        <v>3827040510</v>
      </c>
      <c r="F63" s="38" t="s">
        <v>30</v>
      </c>
      <c r="G63" s="38">
        <v>100</v>
      </c>
      <c r="H63" s="17">
        <v>100</v>
      </c>
      <c r="I63" s="20">
        <f t="shared" si="0"/>
        <v>100</v>
      </c>
      <c r="J63" s="28">
        <v>800000</v>
      </c>
      <c r="K63" s="14">
        <f t="shared" si="5"/>
        <v>800000</v>
      </c>
      <c r="L63" s="29"/>
      <c r="M63" s="18">
        <f t="shared" si="3"/>
        <v>100</v>
      </c>
      <c r="N63" s="10" t="s">
        <v>31</v>
      </c>
      <c r="O63" s="10" t="s">
        <v>31</v>
      </c>
      <c r="P63" s="10">
        <f t="shared" si="2"/>
        <v>100</v>
      </c>
      <c r="Q63" s="26" t="str">
        <f t="shared" si="4"/>
        <v>Высокая</v>
      </c>
      <c r="R63" s="25"/>
    </row>
    <row r="64" spans="1:19" ht="25.5" x14ac:dyDescent="0.25">
      <c r="A64" s="22">
        <v>51</v>
      </c>
      <c r="B64" s="40"/>
      <c r="C64" s="30"/>
      <c r="D64" s="66" t="s">
        <v>75</v>
      </c>
      <c r="E64" s="68">
        <v>3812135818</v>
      </c>
      <c r="F64" s="38" t="s">
        <v>30</v>
      </c>
      <c r="G64" s="38">
        <v>100</v>
      </c>
      <c r="H64" s="17">
        <v>100</v>
      </c>
      <c r="I64" s="20">
        <f t="shared" si="0"/>
        <v>100</v>
      </c>
      <c r="J64" s="28">
        <v>752878</v>
      </c>
      <c r="K64" s="14">
        <f t="shared" si="5"/>
        <v>747662.55</v>
      </c>
      <c r="L64" s="29">
        <v>5215.45</v>
      </c>
      <c r="M64" s="18">
        <f t="shared" si="3"/>
        <v>99.307264922072363</v>
      </c>
      <c r="N64" s="10" t="s">
        <v>31</v>
      </c>
      <c r="O64" s="10" t="s">
        <v>31</v>
      </c>
      <c r="P64" s="10">
        <f t="shared" si="2"/>
        <v>100</v>
      </c>
      <c r="Q64" s="26" t="str">
        <f t="shared" si="4"/>
        <v>Высокая</v>
      </c>
      <c r="R64" s="25"/>
      <c r="S64" s="23"/>
    </row>
    <row r="65" spans="1:19" ht="38.25" x14ac:dyDescent="0.25">
      <c r="A65" s="22">
        <v>52</v>
      </c>
      <c r="B65" s="40"/>
      <c r="C65" s="30"/>
      <c r="D65" s="66" t="s">
        <v>76</v>
      </c>
      <c r="E65" s="67">
        <v>3808073076</v>
      </c>
      <c r="F65" s="38" t="s">
        <v>30</v>
      </c>
      <c r="G65" s="38">
        <v>100</v>
      </c>
      <c r="H65" s="17">
        <v>100</v>
      </c>
      <c r="I65" s="20">
        <f t="shared" si="0"/>
        <v>100</v>
      </c>
      <c r="J65" s="28">
        <v>800000</v>
      </c>
      <c r="K65" s="14">
        <f t="shared" si="5"/>
        <v>795587.97</v>
      </c>
      <c r="L65" s="29">
        <v>4412.03</v>
      </c>
      <c r="M65" s="18">
        <f t="shared" si="3"/>
        <v>99.448496249999991</v>
      </c>
      <c r="N65" s="10" t="s">
        <v>31</v>
      </c>
      <c r="O65" s="10" t="s">
        <v>31</v>
      </c>
      <c r="P65" s="10">
        <f t="shared" si="2"/>
        <v>100</v>
      </c>
      <c r="Q65" s="26" t="str">
        <f t="shared" si="4"/>
        <v>Высокая</v>
      </c>
      <c r="R65" s="25"/>
    </row>
    <row r="66" spans="1:19" ht="25.5" x14ac:dyDescent="0.25">
      <c r="A66" s="22">
        <v>53</v>
      </c>
      <c r="B66" s="40"/>
      <c r="C66" s="30"/>
      <c r="D66" s="66" t="s">
        <v>77</v>
      </c>
      <c r="E66" s="67">
        <v>3827058718</v>
      </c>
      <c r="F66" s="38" t="s">
        <v>30</v>
      </c>
      <c r="G66" s="38">
        <v>100</v>
      </c>
      <c r="H66" s="17">
        <v>100</v>
      </c>
      <c r="I66" s="20">
        <f t="shared" si="0"/>
        <v>100</v>
      </c>
      <c r="J66" s="28">
        <v>634190</v>
      </c>
      <c r="K66" s="14">
        <f t="shared" si="5"/>
        <v>634190</v>
      </c>
      <c r="L66" s="29"/>
      <c r="M66" s="18">
        <f t="shared" si="3"/>
        <v>100</v>
      </c>
      <c r="N66" s="10" t="s">
        <v>31</v>
      </c>
      <c r="O66" s="10" t="s">
        <v>31</v>
      </c>
      <c r="P66" s="10">
        <f t="shared" si="2"/>
        <v>100</v>
      </c>
      <c r="Q66" s="26" t="str">
        <f t="shared" si="4"/>
        <v>Высокая</v>
      </c>
      <c r="R66" s="25"/>
    </row>
    <row r="67" spans="1:19" ht="25.5" x14ac:dyDescent="0.25">
      <c r="A67" s="22">
        <v>54</v>
      </c>
      <c r="B67" s="40"/>
      <c r="C67" s="30"/>
      <c r="D67" s="66" t="s">
        <v>78</v>
      </c>
      <c r="E67" s="67">
        <v>3812105500</v>
      </c>
      <c r="F67" s="38" t="s">
        <v>30</v>
      </c>
      <c r="G67" s="38">
        <v>100</v>
      </c>
      <c r="H67" s="17">
        <v>100</v>
      </c>
      <c r="I67" s="20">
        <f t="shared" si="0"/>
        <v>100</v>
      </c>
      <c r="J67" s="28">
        <v>799000</v>
      </c>
      <c r="K67" s="14">
        <f t="shared" si="5"/>
        <v>799000</v>
      </c>
      <c r="M67" s="18">
        <f t="shared" si="3"/>
        <v>100</v>
      </c>
      <c r="N67" s="10" t="s">
        <v>31</v>
      </c>
      <c r="O67" s="10" t="s">
        <v>31</v>
      </c>
      <c r="P67" s="10">
        <f t="shared" si="2"/>
        <v>100</v>
      </c>
      <c r="Q67" s="26" t="str">
        <f t="shared" si="4"/>
        <v>Высокая</v>
      </c>
      <c r="R67" s="25"/>
    </row>
    <row r="68" spans="1:19" ht="72" customHeight="1" x14ac:dyDescent="0.25">
      <c r="A68" s="22">
        <v>55</v>
      </c>
      <c r="B68" s="40"/>
      <c r="C68" s="30"/>
      <c r="D68" s="66" t="s">
        <v>79</v>
      </c>
      <c r="E68" s="67">
        <v>3827005321</v>
      </c>
      <c r="F68" s="38" t="s">
        <v>30</v>
      </c>
      <c r="G68" s="38">
        <v>100</v>
      </c>
      <c r="H68" s="17">
        <v>100</v>
      </c>
      <c r="I68" s="20">
        <f t="shared" si="0"/>
        <v>100</v>
      </c>
      <c r="J68" s="28">
        <v>488000</v>
      </c>
      <c r="K68" s="14">
        <f t="shared" si="5"/>
        <v>488000</v>
      </c>
      <c r="L68" s="29"/>
      <c r="M68" s="18">
        <f t="shared" si="3"/>
        <v>100</v>
      </c>
      <c r="N68" s="10" t="s">
        <v>31</v>
      </c>
      <c r="O68" s="10" t="s">
        <v>31</v>
      </c>
      <c r="P68" s="10">
        <f t="shared" si="2"/>
        <v>100</v>
      </c>
      <c r="Q68" s="26" t="str">
        <f t="shared" si="4"/>
        <v>Высокая</v>
      </c>
      <c r="R68" s="25"/>
    </row>
    <row r="69" spans="1:19" ht="25.5" x14ac:dyDescent="0.25">
      <c r="A69" s="22">
        <v>56</v>
      </c>
      <c r="B69" s="40"/>
      <c r="C69" s="30"/>
      <c r="D69" s="66" t="s">
        <v>160</v>
      </c>
      <c r="E69" s="67">
        <v>3805103043</v>
      </c>
      <c r="F69" s="38" t="s">
        <v>30</v>
      </c>
      <c r="G69" s="38">
        <v>100</v>
      </c>
      <c r="H69" s="17">
        <v>100</v>
      </c>
      <c r="I69" s="20">
        <f t="shared" si="0"/>
        <v>100</v>
      </c>
      <c r="J69" s="28">
        <v>799090</v>
      </c>
      <c r="K69" s="14">
        <f t="shared" si="5"/>
        <v>799090</v>
      </c>
      <c r="L69" s="29"/>
      <c r="M69" s="18">
        <f t="shared" si="3"/>
        <v>100</v>
      </c>
      <c r="N69" s="10" t="s">
        <v>31</v>
      </c>
      <c r="O69" s="10" t="s">
        <v>31</v>
      </c>
      <c r="P69" s="10">
        <f t="shared" si="2"/>
        <v>100</v>
      </c>
      <c r="Q69" s="26" t="str">
        <f t="shared" si="4"/>
        <v>Высокая</v>
      </c>
      <c r="R69" s="25"/>
    </row>
    <row r="70" spans="1:19" ht="51" x14ac:dyDescent="0.25">
      <c r="A70" s="22">
        <v>57</v>
      </c>
      <c r="B70" s="40"/>
      <c r="C70" s="30"/>
      <c r="D70" s="66" t="s">
        <v>149</v>
      </c>
      <c r="E70" s="67">
        <v>3812084779</v>
      </c>
      <c r="F70" s="38" t="s">
        <v>30</v>
      </c>
      <c r="G70" s="38">
        <v>100</v>
      </c>
      <c r="H70" s="17">
        <v>100</v>
      </c>
      <c r="I70" s="20">
        <f t="shared" si="0"/>
        <v>100</v>
      </c>
      <c r="J70" s="28">
        <v>798000</v>
      </c>
      <c r="K70" s="14">
        <f t="shared" si="5"/>
        <v>798000</v>
      </c>
      <c r="L70" s="29"/>
      <c r="M70" s="18">
        <f t="shared" si="3"/>
        <v>100</v>
      </c>
      <c r="N70" s="10" t="s">
        <v>31</v>
      </c>
      <c r="O70" s="10" t="s">
        <v>31</v>
      </c>
      <c r="P70" s="10">
        <f t="shared" si="2"/>
        <v>100</v>
      </c>
      <c r="Q70" s="26" t="str">
        <f t="shared" si="4"/>
        <v>Высокая</v>
      </c>
      <c r="R70" s="25"/>
    </row>
    <row r="71" spans="1:19" ht="51" x14ac:dyDescent="0.25">
      <c r="A71" s="22">
        <v>58</v>
      </c>
      <c r="B71" s="40"/>
      <c r="C71" s="30"/>
      <c r="D71" s="74" t="s">
        <v>117</v>
      </c>
      <c r="E71" s="75">
        <v>3808270839</v>
      </c>
      <c r="F71" s="38" t="s">
        <v>30</v>
      </c>
      <c r="G71" s="38">
        <v>100</v>
      </c>
      <c r="H71" s="17">
        <v>100</v>
      </c>
      <c r="I71" s="20">
        <f t="shared" si="0"/>
        <v>100</v>
      </c>
      <c r="J71" s="28">
        <v>749220</v>
      </c>
      <c r="K71" s="14">
        <f t="shared" si="5"/>
        <v>749220</v>
      </c>
      <c r="L71" s="29"/>
      <c r="M71" s="18">
        <f t="shared" si="3"/>
        <v>100</v>
      </c>
      <c r="N71" s="10" t="s">
        <v>31</v>
      </c>
      <c r="O71" s="10" t="s">
        <v>31</v>
      </c>
      <c r="P71" s="10">
        <f t="shared" si="2"/>
        <v>100</v>
      </c>
      <c r="Q71" s="26" t="str">
        <f t="shared" si="4"/>
        <v>Высокая</v>
      </c>
      <c r="R71" s="32"/>
    </row>
    <row r="72" spans="1:19" ht="38.25" x14ac:dyDescent="0.25">
      <c r="A72" s="22">
        <v>59</v>
      </c>
      <c r="B72" s="40"/>
      <c r="C72" s="30"/>
      <c r="D72" s="66" t="s">
        <v>80</v>
      </c>
      <c r="E72" s="67">
        <v>3837001710</v>
      </c>
      <c r="F72" s="38" t="s">
        <v>30</v>
      </c>
      <c r="G72" s="38">
        <v>100</v>
      </c>
      <c r="H72" s="17">
        <v>100</v>
      </c>
      <c r="I72" s="20">
        <f t="shared" si="0"/>
        <v>100</v>
      </c>
      <c r="J72" s="28">
        <v>183425</v>
      </c>
      <c r="K72" s="14">
        <f t="shared" si="5"/>
        <v>183415.47</v>
      </c>
      <c r="L72" s="29">
        <v>9.5299999999999994</v>
      </c>
      <c r="M72" s="18">
        <f t="shared" si="3"/>
        <v>99.994804415973832</v>
      </c>
      <c r="N72" s="10" t="s">
        <v>31</v>
      </c>
      <c r="O72" s="10" t="s">
        <v>31</v>
      </c>
      <c r="P72" s="10">
        <f t="shared" si="2"/>
        <v>100</v>
      </c>
      <c r="Q72" s="26" t="str">
        <f t="shared" si="4"/>
        <v>Высокая</v>
      </c>
      <c r="R72" s="41"/>
    </row>
    <row r="73" spans="1:19" ht="76.5" x14ac:dyDescent="0.25">
      <c r="A73" s="22">
        <v>60</v>
      </c>
      <c r="B73" s="40"/>
      <c r="C73" s="30"/>
      <c r="D73" s="66" t="s">
        <v>81</v>
      </c>
      <c r="E73" s="67">
        <v>3808237486</v>
      </c>
      <c r="F73" s="38" t="s">
        <v>30</v>
      </c>
      <c r="G73" s="38">
        <v>100</v>
      </c>
      <c r="H73" s="17">
        <v>100</v>
      </c>
      <c r="I73" s="20">
        <f t="shared" si="0"/>
        <v>100</v>
      </c>
      <c r="J73" s="28">
        <v>800000</v>
      </c>
      <c r="K73" s="14">
        <f t="shared" si="5"/>
        <v>800000</v>
      </c>
      <c r="L73" s="29"/>
      <c r="M73" s="18">
        <f t="shared" si="3"/>
        <v>100</v>
      </c>
      <c r="N73" s="10" t="s">
        <v>31</v>
      </c>
      <c r="O73" s="10" t="s">
        <v>31</v>
      </c>
      <c r="P73" s="10">
        <f t="shared" si="2"/>
        <v>100</v>
      </c>
      <c r="Q73" s="26" t="str">
        <f t="shared" si="4"/>
        <v>Высокая</v>
      </c>
      <c r="R73" s="33"/>
    </row>
    <row r="74" spans="1:19" ht="38.25" x14ac:dyDescent="0.25">
      <c r="A74" s="22">
        <v>61</v>
      </c>
      <c r="B74" s="40"/>
      <c r="C74" s="40"/>
      <c r="D74" s="66" t="s">
        <v>82</v>
      </c>
      <c r="E74" s="67">
        <v>3812058923</v>
      </c>
      <c r="F74" s="38" t="s">
        <v>30</v>
      </c>
      <c r="G74" s="38">
        <v>100</v>
      </c>
      <c r="H74" s="17">
        <v>100</v>
      </c>
      <c r="I74" s="20">
        <f t="shared" si="0"/>
        <v>100</v>
      </c>
      <c r="J74" s="28">
        <v>199950</v>
      </c>
      <c r="K74" s="14">
        <f t="shared" si="5"/>
        <v>199950</v>
      </c>
      <c r="L74" s="29"/>
      <c r="M74" s="18">
        <f t="shared" si="3"/>
        <v>100</v>
      </c>
      <c r="N74" s="10" t="s">
        <v>31</v>
      </c>
      <c r="O74" s="10" t="s">
        <v>31</v>
      </c>
      <c r="P74" s="10">
        <f t="shared" si="2"/>
        <v>100</v>
      </c>
      <c r="Q74" s="26" t="str">
        <f t="shared" si="4"/>
        <v>Высокая</v>
      </c>
      <c r="R74" s="25"/>
    </row>
    <row r="75" spans="1:19" ht="60.75" customHeight="1" x14ac:dyDescent="0.25">
      <c r="A75" s="22">
        <v>62</v>
      </c>
      <c r="B75" s="40"/>
      <c r="C75" s="40"/>
      <c r="D75" s="66" t="s">
        <v>156</v>
      </c>
      <c r="E75" s="67">
        <v>3805733084</v>
      </c>
      <c r="F75" s="38" t="s">
        <v>30</v>
      </c>
      <c r="G75" s="38">
        <v>100</v>
      </c>
      <c r="H75" s="17">
        <v>84</v>
      </c>
      <c r="I75" s="20">
        <f t="shared" si="0"/>
        <v>84</v>
      </c>
      <c r="J75" s="28">
        <v>191889.5</v>
      </c>
      <c r="K75" s="14">
        <f t="shared" si="5"/>
        <v>183241.88</v>
      </c>
      <c r="L75" s="29">
        <v>8647.6200000000008</v>
      </c>
      <c r="M75" s="18">
        <f t="shared" si="3"/>
        <v>95.493437629469042</v>
      </c>
      <c r="N75" s="10" t="s">
        <v>31</v>
      </c>
      <c r="O75" s="10" t="s">
        <v>31</v>
      </c>
      <c r="P75" s="10">
        <f t="shared" si="2"/>
        <v>87</v>
      </c>
      <c r="Q75" s="26" t="str">
        <f t="shared" si="4"/>
        <v>Средняя</v>
      </c>
      <c r="R75" s="25" t="s">
        <v>83</v>
      </c>
      <c r="S75" s="23"/>
    </row>
    <row r="76" spans="1:19" ht="38.25" x14ac:dyDescent="0.25">
      <c r="A76" s="22">
        <v>63</v>
      </c>
      <c r="B76" s="40"/>
      <c r="C76" s="40"/>
      <c r="D76" s="74" t="s">
        <v>84</v>
      </c>
      <c r="E76" s="75">
        <v>3810080095</v>
      </c>
      <c r="F76" s="38" t="s">
        <v>30</v>
      </c>
      <c r="G76" s="38">
        <v>100</v>
      </c>
      <c r="H76" s="17">
        <v>100</v>
      </c>
      <c r="I76" s="20">
        <f t="shared" si="0"/>
        <v>100</v>
      </c>
      <c r="J76" s="28">
        <v>417680</v>
      </c>
      <c r="K76" s="14">
        <f t="shared" si="5"/>
        <v>411770</v>
      </c>
      <c r="L76" s="29">
        <v>5910</v>
      </c>
      <c r="M76" s="18">
        <f t="shared" si="3"/>
        <v>98.585041179850606</v>
      </c>
      <c r="N76" s="10" t="s">
        <v>31</v>
      </c>
      <c r="O76" s="10" t="s">
        <v>31</v>
      </c>
      <c r="P76" s="10">
        <f t="shared" si="2"/>
        <v>100</v>
      </c>
      <c r="Q76" s="26" t="str">
        <f t="shared" si="4"/>
        <v>Высокая</v>
      </c>
      <c r="R76" s="25"/>
    </row>
    <row r="77" spans="1:19" ht="38.25" x14ac:dyDescent="0.25">
      <c r="A77" s="22">
        <v>64</v>
      </c>
      <c r="B77" s="40"/>
      <c r="C77" s="40"/>
      <c r="D77" s="66" t="s">
        <v>85</v>
      </c>
      <c r="E77" s="67">
        <v>3808060278</v>
      </c>
      <c r="F77" s="38" t="s">
        <v>30</v>
      </c>
      <c r="G77" s="38">
        <v>100</v>
      </c>
      <c r="H77" s="17">
        <v>100</v>
      </c>
      <c r="I77" s="20">
        <f t="shared" ref="I77:I78" si="6">H77*G77/100</f>
        <v>100</v>
      </c>
      <c r="J77" s="28">
        <v>798500</v>
      </c>
      <c r="K77" s="14">
        <f t="shared" si="5"/>
        <v>798500</v>
      </c>
      <c r="L77" s="29"/>
      <c r="M77" s="18">
        <f t="shared" si="3"/>
        <v>100</v>
      </c>
      <c r="N77" s="10" t="s">
        <v>31</v>
      </c>
      <c r="O77" s="10" t="s">
        <v>31</v>
      </c>
      <c r="P77" s="10">
        <f t="shared" ref="P77:P134" si="7">IF(M77=0, 0,IF(INT(H77/M77*100)&gt;100,100,INT(H77/M77*100)))</f>
        <v>100</v>
      </c>
      <c r="Q77" s="26" t="str">
        <f t="shared" si="4"/>
        <v>Высокая</v>
      </c>
      <c r="R77" s="25"/>
    </row>
    <row r="78" spans="1:19" ht="25.5" x14ac:dyDescent="0.25">
      <c r="A78" s="22">
        <v>65</v>
      </c>
      <c r="B78" s="40"/>
      <c r="C78" s="40"/>
      <c r="D78" s="74" t="s">
        <v>155</v>
      </c>
      <c r="E78" s="75">
        <v>3849087864</v>
      </c>
      <c r="F78" s="38" t="s">
        <v>30</v>
      </c>
      <c r="G78" s="38">
        <v>100</v>
      </c>
      <c r="H78" s="17">
        <v>100</v>
      </c>
      <c r="I78" s="20">
        <f t="shared" si="6"/>
        <v>100</v>
      </c>
      <c r="J78" s="28">
        <v>770000</v>
      </c>
      <c r="K78" s="14">
        <f t="shared" si="5"/>
        <v>770000</v>
      </c>
      <c r="L78" s="29"/>
      <c r="M78" s="18">
        <f t="shared" ref="M78:M134" si="8">K78/J78*100</f>
        <v>100</v>
      </c>
      <c r="N78" s="10" t="s">
        <v>31</v>
      </c>
      <c r="O78" s="10" t="s">
        <v>31</v>
      </c>
      <c r="P78" s="10">
        <f t="shared" si="7"/>
        <v>100</v>
      </c>
      <c r="Q78" s="26" t="str">
        <f t="shared" ref="Q78:Q134" si="9">IF(P78&gt;95,"Высокая",IF(P78&gt;85,"Средняя",IF(P78&gt;75,"Удовлетворительная","Низкая")))</f>
        <v>Высокая</v>
      </c>
      <c r="R78" s="25"/>
    </row>
    <row r="79" spans="1:19" ht="51" x14ac:dyDescent="0.25">
      <c r="A79" s="22">
        <v>66</v>
      </c>
      <c r="B79" s="40"/>
      <c r="C79" s="40"/>
      <c r="D79" s="66" t="s">
        <v>86</v>
      </c>
      <c r="E79" s="67">
        <v>3808201909</v>
      </c>
      <c r="F79" s="38" t="s">
        <v>30</v>
      </c>
      <c r="G79" s="38">
        <v>100</v>
      </c>
      <c r="H79" s="34" t="s">
        <v>43</v>
      </c>
      <c r="I79" s="35" t="s">
        <v>43</v>
      </c>
      <c r="J79" s="28">
        <v>799700</v>
      </c>
      <c r="K79" s="14">
        <f t="shared" si="5"/>
        <v>0</v>
      </c>
      <c r="L79" s="29">
        <v>799700</v>
      </c>
      <c r="M79" s="18">
        <f t="shared" si="8"/>
        <v>0</v>
      </c>
      <c r="N79" s="10" t="s">
        <v>31</v>
      </c>
      <c r="O79" s="10" t="s">
        <v>31</v>
      </c>
      <c r="P79" s="10">
        <f t="shared" si="7"/>
        <v>0</v>
      </c>
      <c r="Q79" s="26" t="str">
        <f t="shared" si="9"/>
        <v>Низкая</v>
      </c>
      <c r="R79" s="25" t="s">
        <v>44</v>
      </c>
    </row>
    <row r="80" spans="1:19" ht="51" x14ac:dyDescent="0.25">
      <c r="A80" s="22">
        <v>67</v>
      </c>
      <c r="B80" s="40"/>
      <c r="C80" s="40"/>
      <c r="D80" s="66" t="s">
        <v>154</v>
      </c>
      <c r="E80" s="67">
        <v>3811070967</v>
      </c>
      <c r="F80" s="38" t="s">
        <v>30</v>
      </c>
      <c r="G80" s="38">
        <v>100</v>
      </c>
      <c r="H80" s="17">
        <v>100</v>
      </c>
      <c r="I80" s="20">
        <f t="shared" ref="I80:I134" si="10">H80*G80/100</f>
        <v>100</v>
      </c>
      <c r="J80" s="28">
        <v>384600</v>
      </c>
      <c r="K80" s="14">
        <f t="shared" si="5"/>
        <v>384600</v>
      </c>
      <c r="L80" s="29"/>
      <c r="M80" s="18">
        <f t="shared" si="8"/>
        <v>100</v>
      </c>
      <c r="N80" s="10" t="s">
        <v>31</v>
      </c>
      <c r="O80" s="10" t="s">
        <v>31</v>
      </c>
      <c r="P80" s="10">
        <f t="shared" si="7"/>
        <v>100</v>
      </c>
      <c r="Q80" s="26" t="str">
        <f t="shared" si="9"/>
        <v>Высокая</v>
      </c>
      <c r="R80" s="25"/>
    </row>
    <row r="81" spans="1:18" ht="38.25" x14ac:dyDescent="0.25">
      <c r="A81" s="22">
        <v>68</v>
      </c>
      <c r="B81" s="40"/>
      <c r="C81" s="40"/>
      <c r="D81" s="66" t="s">
        <v>87</v>
      </c>
      <c r="E81" s="67">
        <v>3808016470</v>
      </c>
      <c r="F81" s="38" t="s">
        <v>30</v>
      </c>
      <c r="G81" s="38">
        <v>100</v>
      </c>
      <c r="H81" s="17">
        <v>100</v>
      </c>
      <c r="I81" s="20">
        <f t="shared" si="10"/>
        <v>100</v>
      </c>
      <c r="J81" s="28">
        <v>799204.8</v>
      </c>
      <c r="K81" s="14">
        <f t="shared" si="5"/>
        <v>799204.8</v>
      </c>
      <c r="L81" s="29"/>
      <c r="M81" s="18">
        <f t="shared" si="8"/>
        <v>100</v>
      </c>
      <c r="N81" s="10" t="s">
        <v>31</v>
      </c>
      <c r="O81" s="10" t="s">
        <v>31</v>
      </c>
      <c r="P81" s="10">
        <f t="shared" si="7"/>
        <v>100</v>
      </c>
      <c r="Q81" s="26" t="str">
        <f t="shared" si="9"/>
        <v>Высокая</v>
      </c>
      <c r="R81" s="25"/>
    </row>
    <row r="82" spans="1:18" ht="51" x14ac:dyDescent="0.25">
      <c r="A82" s="22">
        <v>69</v>
      </c>
      <c r="B82" s="40"/>
      <c r="C82" s="40"/>
      <c r="D82" s="66" t="s">
        <v>88</v>
      </c>
      <c r="E82" s="67">
        <v>3808137724</v>
      </c>
      <c r="F82" s="38" t="s">
        <v>30</v>
      </c>
      <c r="G82" s="38">
        <v>100</v>
      </c>
      <c r="H82" s="17">
        <v>100</v>
      </c>
      <c r="I82" s="20">
        <f t="shared" si="10"/>
        <v>100</v>
      </c>
      <c r="J82" s="28">
        <v>800000</v>
      </c>
      <c r="K82" s="14">
        <f t="shared" si="5"/>
        <v>800000</v>
      </c>
      <c r="L82" s="29"/>
      <c r="M82" s="18">
        <f t="shared" si="8"/>
        <v>100</v>
      </c>
      <c r="N82" s="10" t="s">
        <v>31</v>
      </c>
      <c r="O82" s="10" t="s">
        <v>31</v>
      </c>
      <c r="P82" s="10">
        <f t="shared" si="7"/>
        <v>100</v>
      </c>
      <c r="Q82" s="26" t="str">
        <f t="shared" si="9"/>
        <v>Высокая</v>
      </c>
      <c r="R82" s="25"/>
    </row>
    <row r="83" spans="1:18" ht="51" x14ac:dyDescent="0.25">
      <c r="A83" s="22">
        <v>70</v>
      </c>
      <c r="B83" s="40"/>
      <c r="C83" s="40"/>
      <c r="D83" s="66" t="s">
        <v>89</v>
      </c>
      <c r="E83" s="67">
        <v>3808018068</v>
      </c>
      <c r="F83" s="38" t="s">
        <v>30</v>
      </c>
      <c r="G83" s="38">
        <v>100</v>
      </c>
      <c r="H83" s="17">
        <v>100</v>
      </c>
      <c r="I83" s="20">
        <f t="shared" si="10"/>
        <v>100</v>
      </c>
      <c r="J83" s="28">
        <v>800000</v>
      </c>
      <c r="K83" s="14">
        <f t="shared" si="5"/>
        <v>800000</v>
      </c>
      <c r="L83" s="29"/>
      <c r="M83" s="18">
        <f t="shared" si="8"/>
        <v>100</v>
      </c>
      <c r="N83" s="10" t="s">
        <v>31</v>
      </c>
      <c r="O83" s="10" t="s">
        <v>31</v>
      </c>
      <c r="P83" s="10">
        <f t="shared" si="7"/>
        <v>100</v>
      </c>
      <c r="Q83" s="26" t="str">
        <f t="shared" si="9"/>
        <v>Высокая</v>
      </c>
      <c r="R83" s="25"/>
    </row>
    <row r="84" spans="1:18" ht="38.25" x14ac:dyDescent="0.25">
      <c r="A84" s="22">
        <v>71</v>
      </c>
      <c r="B84" s="40"/>
      <c r="C84" s="40"/>
      <c r="D84" s="66" t="s">
        <v>90</v>
      </c>
      <c r="E84" s="67">
        <v>3808018036</v>
      </c>
      <c r="F84" s="38" t="s">
        <v>30</v>
      </c>
      <c r="G84" s="38">
        <v>100</v>
      </c>
      <c r="H84" s="17">
        <v>100</v>
      </c>
      <c r="I84" s="20">
        <f t="shared" si="10"/>
        <v>100</v>
      </c>
      <c r="J84" s="28">
        <v>799948</v>
      </c>
      <c r="K84" s="14">
        <f t="shared" si="5"/>
        <v>799948</v>
      </c>
      <c r="L84" s="29"/>
      <c r="M84" s="18">
        <f t="shared" si="8"/>
        <v>100</v>
      </c>
      <c r="N84" s="10" t="s">
        <v>31</v>
      </c>
      <c r="O84" s="10" t="s">
        <v>31</v>
      </c>
      <c r="P84" s="10">
        <f t="shared" si="7"/>
        <v>100</v>
      </c>
      <c r="Q84" s="26" t="str">
        <f t="shared" si="9"/>
        <v>Высокая</v>
      </c>
      <c r="R84" s="25"/>
    </row>
    <row r="85" spans="1:18" ht="51" x14ac:dyDescent="0.25">
      <c r="A85" s="22">
        <v>72</v>
      </c>
      <c r="B85" s="40"/>
      <c r="C85" s="40"/>
      <c r="D85" s="66" t="s">
        <v>91</v>
      </c>
      <c r="E85" s="67">
        <v>3849081171</v>
      </c>
      <c r="F85" s="38" t="s">
        <v>30</v>
      </c>
      <c r="G85" s="38">
        <v>100</v>
      </c>
      <c r="H85" s="17">
        <v>100</v>
      </c>
      <c r="I85" s="20">
        <f t="shared" si="10"/>
        <v>100</v>
      </c>
      <c r="J85" s="28">
        <v>790430</v>
      </c>
      <c r="K85" s="14">
        <f t="shared" si="5"/>
        <v>758465</v>
      </c>
      <c r="L85" s="29">
        <v>31965</v>
      </c>
      <c r="M85" s="18">
        <f t="shared" si="8"/>
        <v>95.955998633655099</v>
      </c>
      <c r="N85" s="10" t="s">
        <v>31</v>
      </c>
      <c r="O85" s="10" t="s">
        <v>31</v>
      </c>
      <c r="P85" s="10">
        <f t="shared" si="7"/>
        <v>100</v>
      </c>
      <c r="Q85" s="26" t="str">
        <f t="shared" si="9"/>
        <v>Высокая</v>
      </c>
      <c r="R85" s="25"/>
    </row>
    <row r="86" spans="1:18" ht="51" x14ac:dyDescent="0.25">
      <c r="A86" s="22">
        <v>73</v>
      </c>
      <c r="B86" s="40"/>
      <c r="C86" s="40"/>
      <c r="D86" s="66" t="s">
        <v>150</v>
      </c>
      <c r="E86" s="67">
        <v>3811436241</v>
      </c>
      <c r="F86" s="38" t="s">
        <v>30</v>
      </c>
      <c r="G86" s="38">
        <v>100</v>
      </c>
      <c r="H86" s="17">
        <v>100</v>
      </c>
      <c r="I86" s="20">
        <f t="shared" si="10"/>
        <v>100</v>
      </c>
      <c r="J86" s="28">
        <v>800000</v>
      </c>
      <c r="K86" s="14">
        <f t="shared" si="5"/>
        <v>723966.4</v>
      </c>
      <c r="L86" s="29">
        <v>76033.600000000006</v>
      </c>
      <c r="M86" s="18">
        <f t="shared" si="8"/>
        <v>90.495800000000003</v>
      </c>
      <c r="N86" s="10" t="s">
        <v>31</v>
      </c>
      <c r="O86" s="10" t="s">
        <v>31</v>
      </c>
      <c r="P86" s="10">
        <f t="shared" si="7"/>
        <v>100</v>
      </c>
      <c r="Q86" s="26" t="str">
        <f t="shared" si="9"/>
        <v>Высокая</v>
      </c>
      <c r="R86" s="25"/>
    </row>
    <row r="87" spans="1:18" ht="25.5" x14ac:dyDescent="0.25">
      <c r="A87" s="22">
        <v>74</v>
      </c>
      <c r="B87" s="40"/>
      <c r="C87" s="40"/>
      <c r="D87" s="66" t="s">
        <v>92</v>
      </c>
      <c r="E87" s="67">
        <v>3808200278</v>
      </c>
      <c r="F87" s="38" t="s">
        <v>30</v>
      </c>
      <c r="G87" s="38">
        <v>100</v>
      </c>
      <c r="H87" s="17">
        <v>100</v>
      </c>
      <c r="I87" s="20">
        <f t="shared" si="10"/>
        <v>100</v>
      </c>
      <c r="J87" s="28">
        <v>314350</v>
      </c>
      <c r="K87" s="14">
        <f t="shared" si="5"/>
        <v>303571.28999999998</v>
      </c>
      <c r="L87" s="29">
        <v>10778.71</v>
      </c>
      <c r="M87" s="18">
        <f t="shared" si="8"/>
        <v>96.57111181803721</v>
      </c>
      <c r="N87" s="10" t="s">
        <v>31</v>
      </c>
      <c r="O87" s="10" t="s">
        <v>31</v>
      </c>
      <c r="P87" s="10">
        <f t="shared" si="7"/>
        <v>100</v>
      </c>
      <c r="Q87" s="26" t="str">
        <f t="shared" si="9"/>
        <v>Высокая</v>
      </c>
      <c r="R87" s="25"/>
    </row>
    <row r="88" spans="1:18" ht="38.25" x14ac:dyDescent="0.25">
      <c r="A88" s="22">
        <v>75</v>
      </c>
      <c r="B88" s="40"/>
      <c r="C88" s="40"/>
      <c r="D88" s="66" t="s">
        <v>93</v>
      </c>
      <c r="E88" s="67">
        <v>3811439845</v>
      </c>
      <c r="F88" s="38" t="s">
        <v>30</v>
      </c>
      <c r="G88" s="38">
        <v>100</v>
      </c>
      <c r="H88" s="17">
        <v>100</v>
      </c>
      <c r="I88" s="20">
        <f t="shared" si="10"/>
        <v>100</v>
      </c>
      <c r="J88" s="28">
        <v>682600</v>
      </c>
      <c r="K88" s="14">
        <f t="shared" si="5"/>
        <v>682100</v>
      </c>
      <c r="L88" s="29">
        <v>500</v>
      </c>
      <c r="M88" s="18">
        <f t="shared" si="8"/>
        <v>99.926750659244064</v>
      </c>
      <c r="N88" s="10" t="s">
        <v>31</v>
      </c>
      <c r="O88" s="10" t="s">
        <v>31</v>
      </c>
      <c r="P88" s="10">
        <f t="shared" si="7"/>
        <v>100</v>
      </c>
      <c r="Q88" s="26" t="str">
        <f t="shared" si="9"/>
        <v>Высокая</v>
      </c>
      <c r="R88" s="25"/>
    </row>
    <row r="89" spans="1:18" ht="63.75" x14ac:dyDescent="0.25">
      <c r="A89" s="22">
        <v>76</v>
      </c>
      <c r="B89" s="40"/>
      <c r="C89" s="40"/>
      <c r="D89" s="66" t="s">
        <v>94</v>
      </c>
      <c r="E89" s="67">
        <v>3811127691</v>
      </c>
      <c r="F89" s="38" t="s">
        <v>30</v>
      </c>
      <c r="G89" s="38">
        <v>100</v>
      </c>
      <c r="H89" s="17">
        <v>100</v>
      </c>
      <c r="I89" s="20">
        <f t="shared" si="10"/>
        <v>100</v>
      </c>
      <c r="J89" s="28">
        <v>498359</v>
      </c>
      <c r="K89" s="14">
        <f t="shared" si="5"/>
        <v>498359</v>
      </c>
      <c r="L89" s="29"/>
      <c r="M89" s="18">
        <f t="shared" si="8"/>
        <v>100</v>
      </c>
      <c r="N89" s="10" t="s">
        <v>31</v>
      </c>
      <c r="O89" s="10" t="s">
        <v>31</v>
      </c>
      <c r="P89" s="10">
        <f t="shared" si="7"/>
        <v>100</v>
      </c>
      <c r="Q89" s="26" t="str">
        <f t="shared" si="9"/>
        <v>Высокая</v>
      </c>
      <c r="R89" s="25"/>
    </row>
    <row r="90" spans="1:18" ht="25.5" x14ac:dyDescent="0.25">
      <c r="A90" s="22">
        <v>77</v>
      </c>
      <c r="B90" s="40"/>
      <c r="C90" s="40"/>
      <c r="D90" s="66" t="s">
        <v>95</v>
      </c>
      <c r="E90" s="67">
        <v>3809018430</v>
      </c>
      <c r="F90" s="38" t="s">
        <v>30</v>
      </c>
      <c r="G90" s="38">
        <v>100</v>
      </c>
      <c r="H90" s="17">
        <v>100</v>
      </c>
      <c r="I90" s="20">
        <f t="shared" si="10"/>
        <v>100</v>
      </c>
      <c r="J90" s="28">
        <v>800000</v>
      </c>
      <c r="K90" s="14">
        <f t="shared" si="5"/>
        <v>800000</v>
      </c>
      <c r="L90" s="29"/>
      <c r="M90" s="18">
        <f t="shared" si="8"/>
        <v>100</v>
      </c>
      <c r="N90" s="10" t="s">
        <v>31</v>
      </c>
      <c r="O90" s="10" t="s">
        <v>31</v>
      </c>
      <c r="P90" s="10">
        <f t="shared" si="7"/>
        <v>100</v>
      </c>
      <c r="Q90" s="26" t="str">
        <f t="shared" si="9"/>
        <v>Высокая</v>
      </c>
      <c r="R90" s="25"/>
    </row>
    <row r="91" spans="1:18" ht="38.25" x14ac:dyDescent="0.25">
      <c r="A91" s="22">
        <v>78</v>
      </c>
      <c r="B91" s="40"/>
      <c r="C91" s="40"/>
      <c r="D91" s="66" t="s">
        <v>96</v>
      </c>
      <c r="E91" s="67">
        <v>3801147466</v>
      </c>
      <c r="F91" s="38" t="s">
        <v>30</v>
      </c>
      <c r="G91" s="38">
        <v>100</v>
      </c>
      <c r="H91" s="17">
        <v>100</v>
      </c>
      <c r="I91" s="20">
        <f t="shared" si="10"/>
        <v>100</v>
      </c>
      <c r="J91" s="28">
        <v>668209</v>
      </c>
      <c r="K91" s="14">
        <f t="shared" si="5"/>
        <v>668209</v>
      </c>
      <c r="L91" s="29"/>
      <c r="M91" s="18">
        <f t="shared" si="8"/>
        <v>100</v>
      </c>
      <c r="N91" s="10" t="s">
        <v>31</v>
      </c>
      <c r="O91" s="10" t="s">
        <v>31</v>
      </c>
      <c r="P91" s="10">
        <f t="shared" si="7"/>
        <v>100</v>
      </c>
      <c r="Q91" s="26" t="str">
        <f t="shared" si="9"/>
        <v>Высокая</v>
      </c>
      <c r="R91" s="25"/>
    </row>
    <row r="92" spans="1:18" ht="25.5" x14ac:dyDescent="0.25">
      <c r="A92" s="22">
        <v>79</v>
      </c>
      <c r="B92" s="40"/>
      <c r="C92" s="40"/>
      <c r="D92" s="66" t="s">
        <v>97</v>
      </c>
      <c r="E92" s="67">
        <v>3808039420</v>
      </c>
      <c r="F92" s="38" t="s">
        <v>30</v>
      </c>
      <c r="G92" s="38">
        <v>100</v>
      </c>
      <c r="H92" s="17">
        <v>100</v>
      </c>
      <c r="I92" s="20">
        <f t="shared" si="10"/>
        <v>100</v>
      </c>
      <c r="J92" s="28">
        <v>799912</v>
      </c>
      <c r="K92" s="14">
        <f t="shared" si="5"/>
        <v>799912</v>
      </c>
      <c r="L92" s="29"/>
      <c r="M92" s="18">
        <f t="shared" si="8"/>
        <v>100</v>
      </c>
      <c r="N92" s="10" t="s">
        <v>31</v>
      </c>
      <c r="O92" s="10" t="s">
        <v>31</v>
      </c>
      <c r="P92" s="10">
        <f t="shared" si="7"/>
        <v>100</v>
      </c>
      <c r="Q92" s="26" t="str">
        <f t="shared" si="9"/>
        <v>Высокая</v>
      </c>
      <c r="R92" s="25"/>
    </row>
    <row r="93" spans="1:18" ht="38.25" x14ac:dyDescent="0.25">
      <c r="A93" s="22">
        <v>80</v>
      </c>
      <c r="B93" s="40"/>
      <c r="C93" s="40"/>
      <c r="D93" s="66" t="s">
        <v>153</v>
      </c>
      <c r="E93" s="67">
        <v>3801148879</v>
      </c>
      <c r="F93" s="38" t="s">
        <v>30</v>
      </c>
      <c r="G93" s="38">
        <v>100</v>
      </c>
      <c r="H93" s="17">
        <v>100</v>
      </c>
      <c r="I93" s="20">
        <f t="shared" si="10"/>
        <v>100</v>
      </c>
      <c r="J93" s="28">
        <v>480899.5</v>
      </c>
      <c r="K93" s="14">
        <f t="shared" si="5"/>
        <v>480899.5</v>
      </c>
      <c r="L93" s="29"/>
      <c r="M93" s="18">
        <f t="shared" si="8"/>
        <v>100</v>
      </c>
      <c r="N93" s="10" t="s">
        <v>31</v>
      </c>
      <c r="O93" s="10" t="s">
        <v>31</v>
      </c>
      <c r="P93" s="10">
        <f t="shared" si="7"/>
        <v>100</v>
      </c>
      <c r="Q93" s="26" t="str">
        <f t="shared" si="9"/>
        <v>Высокая</v>
      </c>
      <c r="R93" s="25"/>
    </row>
    <row r="94" spans="1:18" ht="51" x14ac:dyDescent="0.25">
      <c r="A94" s="22">
        <v>81</v>
      </c>
      <c r="B94" s="40"/>
      <c r="C94" s="40"/>
      <c r="D94" s="66" t="s">
        <v>98</v>
      </c>
      <c r="E94" s="67">
        <v>3816029909</v>
      </c>
      <c r="F94" s="38" t="s">
        <v>30</v>
      </c>
      <c r="G94" s="38">
        <v>100</v>
      </c>
      <c r="H94" s="17">
        <v>95</v>
      </c>
      <c r="I94" s="20">
        <f t="shared" si="10"/>
        <v>95</v>
      </c>
      <c r="J94" s="28">
        <v>600000</v>
      </c>
      <c r="K94" s="14">
        <f t="shared" si="5"/>
        <v>600000</v>
      </c>
      <c r="L94" s="29"/>
      <c r="M94" s="18">
        <f t="shared" si="8"/>
        <v>100</v>
      </c>
      <c r="N94" s="10" t="s">
        <v>31</v>
      </c>
      <c r="O94" s="10" t="s">
        <v>31</v>
      </c>
      <c r="P94" s="10">
        <f t="shared" si="7"/>
        <v>95</v>
      </c>
      <c r="Q94" s="26" t="str">
        <f t="shared" si="9"/>
        <v>Средняя</v>
      </c>
      <c r="R94" s="25" t="s">
        <v>99</v>
      </c>
    </row>
    <row r="95" spans="1:18" ht="25.5" x14ac:dyDescent="0.25">
      <c r="A95" s="22">
        <v>82</v>
      </c>
      <c r="B95" s="40"/>
      <c r="C95" s="40"/>
      <c r="D95" s="66" t="s">
        <v>111</v>
      </c>
      <c r="E95" s="67">
        <v>3849028795</v>
      </c>
      <c r="F95" s="38" t="s">
        <v>30</v>
      </c>
      <c r="G95" s="38">
        <v>100</v>
      </c>
      <c r="H95" s="17">
        <v>100</v>
      </c>
      <c r="I95" s="20">
        <f t="shared" si="10"/>
        <v>100</v>
      </c>
      <c r="J95" s="28">
        <v>796913.31</v>
      </c>
      <c r="K95" s="14">
        <f t="shared" si="5"/>
        <v>786214.84000000008</v>
      </c>
      <c r="L95" s="29">
        <v>10698.47</v>
      </c>
      <c r="M95" s="18">
        <f t="shared" si="8"/>
        <v>98.657511442493046</v>
      </c>
      <c r="N95" s="10" t="s">
        <v>31</v>
      </c>
      <c r="O95" s="10" t="s">
        <v>31</v>
      </c>
      <c r="P95" s="10">
        <f t="shared" si="7"/>
        <v>100</v>
      </c>
      <c r="Q95" s="26" t="str">
        <f t="shared" si="9"/>
        <v>Высокая</v>
      </c>
      <c r="R95" s="25"/>
    </row>
    <row r="96" spans="1:18" ht="25.5" x14ac:dyDescent="0.25">
      <c r="A96" s="22">
        <v>83</v>
      </c>
      <c r="B96" s="40"/>
      <c r="C96" s="40"/>
      <c r="D96" s="66" t="s">
        <v>100</v>
      </c>
      <c r="E96" s="67">
        <v>3849063101</v>
      </c>
      <c r="F96" s="38" t="s">
        <v>30</v>
      </c>
      <c r="G96" s="38">
        <v>100</v>
      </c>
      <c r="H96" s="17">
        <v>100</v>
      </c>
      <c r="I96" s="20">
        <f t="shared" si="10"/>
        <v>100</v>
      </c>
      <c r="J96" s="28">
        <v>421393</v>
      </c>
      <c r="K96" s="14">
        <f t="shared" si="5"/>
        <v>421393</v>
      </c>
      <c r="L96" s="29"/>
      <c r="M96" s="18">
        <f t="shared" si="8"/>
        <v>100</v>
      </c>
      <c r="N96" s="10" t="s">
        <v>31</v>
      </c>
      <c r="O96" s="10" t="s">
        <v>31</v>
      </c>
      <c r="P96" s="10">
        <f t="shared" si="7"/>
        <v>100</v>
      </c>
      <c r="Q96" s="26" t="str">
        <f t="shared" si="9"/>
        <v>Высокая</v>
      </c>
      <c r="R96" s="25"/>
    </row>
    <row r="97" spans="1:18" ht="25.5" x14ac:dyDescent="0.25">
      <c r="A97" s="22">
        <v>84</v>
      </c>
      <c r="B97" s="40"/>
      <c r="C97" s="40"/>
      <c r="D97" s="66" t="s">
        <v>101</v>
      </c>
      <c r="E97" s="67">
        <v>3851024413</v>
      </c>
      <c r="F97" s="38" t="s">
        <v>30</v>
      </c>
      <c r="G97" s="38">
        <v>100</v>
      </c>
      <c r="H97" s="17">
        <v>100</v>
      </c>
      <c r="I97" s="20">
        <f t="shared" si="10"/>
        <v>100</v>
      </c>
      <c r="J97" s="28">
        <v>497416</v>
      </c>
      <c r="K97" s="14">
        <f t="shared" si="5"/>
        <v>497416</v>
      </c>
      <c r="L97" s="29"/>
      <c r="M97" s="18">
        <f t="shared" si="8"/>
        <v>100</v>
      </c>
      <c r="N97" s="10" t="s">
        <v>31</v>
      </c>
      <c r="O97" s="10" t="s">
        <v>31</v>
      </c>
      <c r="P97" s="10">
        <f t="shared" si="7"/>
        <v>100</v>
      </c>
      <c r="Q97" s="26" t="str">
        <f t="shared" si="9"/>
        <v>Высокая</v>
      </c>
      <c r="R97" s="25"/>
    </row>
    <row r="98" spans="1:18" ht="38.25" x14ac:dyDescent="0.25">
      <c r="A98" s="22">
        <v>85</v>
      </c>
      <c r="B98" s="40"/>
      <c r="C98" s="40"/>
      <c r="D98" s="66" t="s">
        <v>102</v>
      </c>
      <c r="E98" s="67">
        <v>3809017606</v>
      </c>
      <c r="F98" s="38" t="s">
        <v>30</v>
      </c>
      <c r="G98" s="38">
        <v>100</v>
      </c>
      <c r="H98" s="17">
        <v>100</v>
      </c>
      <c r="I98" s="20">
        <f t="shared" si="10"/>
        <v>100</v>
      </c>
      <c r="J98" s="28">
        <v>598235.96</v>
      </c>
      <c r="K98" s="14">
        <f t="shared" si="5"/>
        <v>594164.96</v>
      </c>
      <c r="L98" s="29">
        <v>4071</v>
      </c>
      <c r="M98" s="18">
        <f t="shared" si="8"/>
        <v>99.319499282523907</v>
      </c>
      <c r="N98" s="10" t="s">
        <v>31</v>
      </c>
      <c r="O98" s="10" t="s">
        <v>31</v>
      </c>
      <c r="P98" s="10">
        <f t="shared" si="7"/>
        <v>100</v>
      </c>
      <c r="Q98" s="26" t="str">
        <f t="shared" si="9"/>
        <v>Высокая</v>
      </c>
      <c r="R98" s="25"/>
    </row>
    <row r="99" spans="1:18" ht="38.25" x14ac:dyDescent="0.25">
      <c r="A99" s="22">
        <v>86</v>
      </c>
      <c r="B99" s="40"/>
      <c r="C99" s="40"/>
      <c r="D99" s="66" t="s">
        <v>103</v>
      </c>
      <c r="E99" s="67">
        <v>3808029567</v>
      </c>
      <c r="F99" s="38" t="s">
        <v>30</v>
      </c>
      <c r="G99" s="38">
        <v>100</v>
      </c>
      <c r="H99" s="17">
        <v>100</v>
      </c>
      <c r="I99" s="20">
        <f t="shared" si="10"/>
        <v>100</v>
      </c>
      <c r="J99" s="28">
        <v>500000</v>
      </c>
      <c r="K99" s="14">
        <f t="shared" si="5"/>
        <v>500000</v>
      </c>
      <c r="L99" s="29"/>
      <c r="M99" s="18">
        <f t="shared" si="8"/>
        <v>100</v>
      </c>
      <c r="N99" s="10" t="s">
        <v>31</v>
      </c>
      <c r="O99" s="10" t="s">
        <v>31</v>
      </c>
      <c r="P99" s="10">
        <f t="shared" si="7"/>
        <v>100</v>
      </c>
      <c r="Q99" s="36" t="str">
        <f t="shared" si="9"/>
        <v>Высокая</v>
      </c>
      <c r="R99" s="32"/>
    </row>
    <row r="100" spans="1:18" ht="51" x14ac:dyDescent="0.25">
      <c r="A100" s="22">
        <v>87</v>
      </c>
      <c r="B100" s="40"/>
      <c r="C100" s="40"/>
      <c r="D100" s="66" t="s">
        <v>104</v>
      </c>
      <c r="E100" s="67">
        <v>3814039771</v>
      </c>
      <c r="F100" s="38" t="s">
        <v>30</v>
      </c>
      <c r="G100" s="38">
        <v>100</v>
      </c>
      <c r="H100" s="17">
        <v>100</v>
      </c>
      <c r="I100" s="20">
        <f t="shared" si="10"/>
        <v>100</v>
      </c>
      <c r="J100" s="28">
        <v>759540</v>
      </c>
      <c r="K100" s="14">
        <f t="shared" si="5"/>
        <v>719831.25</v>
      </c>
      <c r="L100" s="29">
        <v>39708.75</v>
      </c>
      <c r="M100" s="18">
        <f t="shared" si="8"/>
        <v>94.772000157990362</v>
      </c>
      <c r="N100" s="10" t="s">
        <v>31</v>
      </c>
      <c r="O100" s="10" t="s">
        <v>31</v>
      </c>
      <c r="P100" s="10">
        <f t="shared" si="7"/>
        <v>100</v>
      </c>
      <c r="Q100" s="21" t="str">
        <f t="shared" si="9"/>
        <v>Высокая</v>
      </c>
      <c r="R100" s="41"/>
    </row>
    <row r="101" spans="1:18" ht="51" x14ac:dyDescent="0.25">
      <c r="A101" s="22">
        <v>88</v>
      </c>
      <c r="B101" s="40"/>
      <c r="C101" s="40"/>
      <c r="D101" s="66" t="s">
        <v>105</v>
      </c>
      <c r="E101" s="67">
        <v>3849050247</v>
      </c>
      <c r="F101" s="38" t="s">
        <v>30</v>
      </c>
      <c r="G101" s="38">
        <v>100</v>
      </c>
      <c r="H101" s="17">
        <v>100</v>
      </c>
      <c r="I101" s="20">
        <f t="shared" si="10"/>
        <v>100</v>
      </c>
      <c r="J101" s="28">
        <v>795700.7</v>
      </c>
      <c r="K101" s="14">
        <f t="shared" si="5"/>
        <v>795700.7</v>
      </c>
      <c r="L101" s="29"/>
      <c r="M101" s="18">
        <f t="shared" si="8"/>
        <v>100</v>
      </c>
      <c r="N101" s="10" t="s">
        <v>31</v>
      </c>
      <c r="O101" s="10" t="s">
        <v>31</v>
      </c>
      <c r="P101" s="10">
        <f t="shared" si="7"/>
        <v>100</v>
      </c>
      <c r="Q101" s="37" t="str">
        <f t="shared" si="9"/>
        <v>Высокая</v>
      </c>
      <c r="R101" s="33"/>
    </row>
    <row r="102" spans="1:18" ht="63.75" x14ac:dyDescent="0.25">
      <c r="A102" s="22">
        <v>89</v>
      </c>
      <c r="B102" s="40"/>
      <c r="C102" s="40"/>
      <c r="D102" s="66" t="s">
        <v>106</v>
      </c>
      <c r="E102" s="67">
        <v>3816003562</v>
      </c>
      <c r="F102" s="38" t="s">
        <v>30</v>
      </c>
      <c r="G102" s="38">
        <v>100</v>
      </c>
      <c r="H102" s="17">
        <v>100</v>
      </c>
      <c r="I102" s="20">
        <f t="shared" si="10"/>
        <v>100</v>
      </c>
      <c r="J102" s="28">
        <v>508600</v>
      </c>
      <c r="K102" s="14">
        <f t="shared" si="5"/>
        <v>508600</v>
      </c>
      <c r="L102" s="29"/>
      <c r="M102" s="18">
        <f t="shared" si="8"/>
        <v>100</v>
      </c>
      <c r="N102" s="10" t="s">
        <v>31</v>
      </c>
      <c r="O102" s="10" t="s">
        <v>31</v>
      </c>
      <c r="P102" s="10">
        <f t="shared" si="7"/>
        <v>100</v>
      </c>
      <c r="Q102" s="26" t="str">
        <f t="shared" si="9"/>
        <v>Высокая</v>
      </c>
      <c r="R102" s="25"/>
    </row>
    <row r="103" spans="1:18" ht="25.5" x14ac:dyDescent="0.25">
      <c r="A103" s="22">
        <v>90</v>
      </c>
      <c r="B103" s="40"/>
      <c r="C103" s="40"/>
      <c r="D103" s="66" t="s">
        <v>107</v>
      </c>
      <c r="E103" s="67">
        <v>3849060809</v>
      </c>
      <c r="F103" s="38" t="s">
        <v>30</v>
      </c>
      <c r="G103" s="38">
        <v>100</v>
      </c>
      <c r="H103" s="17">
        <v>88</v>
      </c>
      <c r="I103" s="20">
        <f t="shared" si="10"/>
        <v>88</v>
      </c>
      <c r="J103" s="28">
        <v>369960</v>
      </c>
      <c r="K103" s="14">
        <f t="shared" si="5"/>
        <v>369960</v>
      </c>
      <c r="L103" s="29"/>
      <c r="M103" s="18">
        <f t="shared" si="8"/>
        <v>100</v>
      </c>
      <c r="N103" s="10" t="s">
        <v>31</v>
      </c>
      <c r="O103" s="10" t="s">
        <v>31</v>
      </c>
      <c r="P103" s="10">
        <f t="shared" si="7"/>
        <v>88</v>
      </c>
      <c r="Q103" s="26" t="str">
        <f t="shared" si="9"/>
        <v>Средняя</v>
      </c>
      <c r="R103" s="25" t="s">
        <v>99</v>
      </c>
    </row>
    <row r="104" spans="1:18" ht="38.25" x14ac:dyDescent="0.25">
      <c r="A104" s="22">
        <v>91</v>
      </c>
      <c r="B104" s="40"/>
      <c r="C104" s="40"/>
      <c r="D104" s="66" t="s">
        <v>108</v>
      </c>
      <c r="E104" s="67">
        <v>3816007662</v>
      </c>
      <c r="F104" s="38" t="s">
        <v>30</v>
      </c>
      <c r="G104" s="38">
        <v>100</v>
      </c>
      <c r="H104" s="17">
        <v>100</v>
      </c>
      <c r="I104" s="20">
        <f t="shared" si="10"/>
        <v>100</v>
      </c>
      <c r="J104" s="28">
        <v>438697</v>
      </c>
      <c r="K104" s="14">
        <f t="shared" si="5"/>
        <v>438697</v>
      </c>
      <c r="L104" s="29"/>
      <c r="M104" s="18">
        <f t="shared" si="8"/>
        <v>100</v>
      </c>
      <c r="N104" s="10" t="s">
        <v>31</v>
      </c>
      <c r="O104" s="10" t="s">
        <v>31</v>
      </c>
      <c r="P104" s="10">
        <f t="shared" si="7"/>
        <v>100</v>
      </c>
      <c r="Q104" s="26" t="str">
        <f t="shared" si="9"/>
        <v>Высокая</v>
      </c>
      <c r="R104" s="25"/>
    </row>
    <row r="105" spans="1:18" ht="25.5" x14ac:dyDescent="0.25">
      <c r="A105" s="22">
        <v>92</v>
      </c>
      <c r="B105" s="40"/>
      <c r="C105" s="40"/>
      <c r="D105" s="76" t="s">
        <v>152</v>
      </c>
      <c r="E105" s="77">
        <v>3851019170</v>
      </c>
      <c r="F105" s="38" t="s">
        <v>30</v>
      </c>
      <c r="G105" s="38">
        <v>100</v>
      </c>
      <c r="H105" s="17">
        <v>100</v>
      </c>
      <c r="I105" s="20">
        <f t="shared" si="10"/>
        <v>100</v>
      </c>
      <c r="J105" s="28">
        <v>288000</v>
      </c>
      <c r="K105" s="14">
        <f t="shared" si="5"/>
        <v>288000</v>
      </c>
      <c r="L105" s="29"/>
      <c r="M105" s="18">
        <f t="shared" si="8"/>
        <v>100</v>
      </c>
      <c r="N105" s="10" t="s">
        <v>31</v>
      </c>
      <c r="O105" s="10" t="s">
        <v>31</v>
      </c>
      <c r="P105" s="10">
        <f t="shared" si="7"/>
        <v>100</v>
      </c>
      <c r="Q105" s="26" t="str">
        <f t="shared" si="9"/>
        <v>Высокая</v>
      </c>
      <c r="R105" s="25"/>
    </row>
    <row r="106" spans="1:18" ht="25.5" x14ac:dyDescent="0.25">
      <c r="A106" s="22">
        <v>93</v>
      </c>
      <c r="B106" s="40"/>
      <c r="C106" s="40"/>
      <c r="D106" s="66" t="s">
        <v>109</v>
      </c>
      <c r="E106" s="67">
        <v>3849061062</v>
      </c>
      <c r="F106" s="38" t="s">
        <v>30</v>
      </c>
      <c r="G106" s="38">
        <v>100</v>
      </c>
      <c r="H106" s="17">
        <v>100</v>
      </c>
      <c r="I106" s="20">
        <f t="shared" si="10"/>
        <v>100</v>
      </c>
      <c r="J106" s="28">
        <v>551853.14</v>
      </c>
      <c r="K106" s="14">
        <f t="shared" si="5"/>
        <v>551465.88</v>
      </c>
      <c r="L106" s="29">
        <v>387.26</v>
      </c>
      <c r="M106" s="18">
        <f t="shared" si="8"/>
        <v>99.929825532930735</v>
      </c>
      <c r="N106" s="10" t="s">
        <v>31</v>
      </c>
      <c r="O106" s="10" t="s">
        <v>31</v>
      </c>
      <c r="P106" s="10">
        <f t="shared" si="7"/>
        <v>100</v>
      </c>
      <c r="Q106" s="26" t="str">
        <f t="shared" si="9"/>
        <v>Высокая</v>
      </c>
      <c r="R106" s="25"/>
    </row>
    <row r="107" spans="1:18" ht="25.5" x14ac:dyDescent="0.25">
      <c r="A107" s="22">
        <v>94</v>
      </c>
      <c r="B107" s="40"/>
      <c r="C107" s="40"/>
      <c r="D107" s="66" t="s">
        <v>151</v>
      </c>
      <c r="E107" s="67">
        <v>3808273117</v>
      </c>
      <c r="F107" s="38" t="s">
        <v>30</v>
      </c>
      <c r="G107" s="38">
        <v>100</v>
      </c>
      <c r="H107" s="17">
        <v>100</v>
      </c>
      <c r="I107" s="20">
        <f t="shared" si="10"/>
        <v>100</v>
      </c>
      <c r="J107" s="28">
        <v>798660</v>
      </c>
      <c r="K107" s="14">
        <f t="shared" si="5"/>
        <v>798660</v>
      </c>
      <c r="L107" s="29"/>
      <c r="M107" s="18">
        <f t="shared" si="8"/>
        <v>100</v>
      </c>
      <c r="N107" s="10" t="s">
        <v>31</v>
      </c>
      <c r="O107" s="10" t="s">
        <v>31</v>
      </c>
      <c r="P107" s="10">
        <f t="shared" si="7"/>
        <v>100</v>
      </c>
      <c r="Q107" s="26" t="str">
        <f t="shared" si="9"/>
        <v>Высокая</v>
      </c>
      <c r="R107" s="25"/>
    </row>
    <row r="108" spans="1:18" ht="114.75" x14ac:dyDescent="0.25">
      <c r="A108" s="22"/>
      <c r="B108" s="41" t="s">
        <v>112</v>
      </c>
      <c r="C108" s="41" t="s">
        <v>113</v>
      </c>
      <c r="D108" s="66" t="s">
        <v>114</v>
      </c>
      <c r="E108" s="67">
        <v>3849085112</v>
      </c>
      <c r="F108" s="38" t="s">
        <v>30</v>
      </c>
      <c r="G108" s="38">
        <v>100</v>
      </c>
      <c r="H108" s="78">
        <v>100</v>
      </c>
      <c r="I108" s="20">
        <f t="shared" si="10"/>
        <v>100</v>
      </c>
      <c r="J108" s="28">
        <v>254160</v>
      </c>
      <c r="K108" s="14">
        <f t="shared" si="5"/>
        <v>254160</v>
      </c>
      <c r="L108" s="29"/>
      <c r="M108" s="18">
        <f t="shared" si="8"/>
        <v>100</v>
      </c>
      <c r="N108" s="10" t="s">
        <v>31</v>
      </c>
      <c r="O108" s="10" t="s">
        <v>31</v>
      </c>
      <c r="P108" s="10">
        <f t="shared" si="7"/>
        <v>100</v>
      </c>
      <c r="Q108" s="26" t="str">
        <f t="shared" si="9"/>
        <v>Высокая</v>
      </c>
      <c r="R108" s="25"/>
    </row>
    <row r="109" spans="1:18" ht="25.5" x14ac:dyDescent="0.2">
      <c r="A109" s="22">
        <v>94</v>
      </c>
      <c r="B109" s="40"/>
      <c r="C109" s="40"/>
      <c r="D109" s="66" t="s">
        <v>115</v>
      </c>
      <c r="E109" s="79">
        <v>3849063101</v>
      </c>
      <c r="F109" s="38" t="s">
        <v>30</v>
      </c>
      <c r="G109" s="38">
        <v>100</v>
      </c>
      <c r="H109" s="78">
        <v>100</v>
      </c>
      <c r="I109" s="20">
        <f t="shared" si="10"/>
        <v>100</v>
      </c>
      <c r="J109" s="28">
        <v>120000</v>
      </c>
      <c r="K109" s="14">
        <f t="shared" si="5"/>
        <v>120000</v>
      </c>
      <c r="L109" s="29"/>
      <c r="M109" s="18">
        <f t="shared" si="8"/>
        <v>100</v>
      </c>
      <c r="N109" s="10" t="s">
        <v>31</v>
      </c>
      <c r="O109" s="10" t="s">
        <v>31</v>
      </c>
      <c r="P109" s="10">
        <f t="shared" si="7"/>
        <v>100</v>
      </c>
      <c r="Q109" s="26" t="str">
        <f t="shared" si="9"/>
        <v>Высокая</v>
      </c>
      <c r="R109" s="25"/>
    </row>
    <row r="110" spans="1:18" ht="51" x14ac:dyDescent="0.2">
      <c r="A110" s="22">
        <v>94</v>
      </c>
      <c r="B110" s="40"/>
      <c r="C110" s="40"/>
      <c r="D110" s="66" t="s">
        <v>116</v>
      </c>
      <c r="E110" s="79">
        <v>3801990147</v>
      </c>
      <c r="F110" s="38" t="s">
        <v>30</v>
      </c>
      <c r="G110" s="38">
        <v>100</v>
      </c>
      <c r="H110" s="78">
        <v>100</v>
      </c>
      <c r="I110" s="20">
        <f t="shared" si="10"/>
        <v>100</v>
      </c>
      <c r="J110" s="28">
        <v>132000</v>
      </c>
      <c r="K110" s="14">
        <f t="shared" si="5"/>
        <v>129000</v>
      </c>
      <c r="L110" s="29">
        <v>3000</v>
      </c>
      <c r="M110" s="18">
        <f t="shared" si="8"/>
        <v>97.727272727272734</v>
      </c>
      <c r="N110" s="10" t="s">
        <v>31</v>
      </c>
      <c r="O110" s="10" t="s">
        <v>31</v>
      </c>
      <c r="P110" s="10">
        <f t="shared" si="7"/>
        <v>100</v>
      </c>
      <c r="Q110" s="26" t="str">
        <f t="shared" si="9"/>
        <v>Высокая</v>
      </c>
      <c r="R110" s="25"/>
    </row>
    <row r="111" spans="1:18" ht="51" x14ac:dyDescent="0.2">
      <c r="A111" s="22">
        <v>94</v>
      </c>
      <c r="B111" s="40"/>
      <c r="C111" s="40"/>
      <c r="D111" s="66" t="s">
        <v>117</v>
      </c>
      <c r="E111" s="79">
        <v>3808270839</v>
      </c>
      <c r="F111" s="38" t="s">
        <v>30</v>
      </c>
      <c r="G111" s="38">
        <v>100</v>
      </c>
      <c r="H111" s="78">
        <v>100</v>
      </c>
      <c r="I111" s="20">
        <f t="shared" si="10"/>
        <v>100</v>
      </c>
      <c r="J111" s="28">
        <v>269953.2</v>
      </c>
      <c r="K111" s="14">
        <f t="shared" si="5"/>
        <v>269953.2</v>
      </c>
      <c r="L111" s="29"/>
      <c r="M111" s="18">
        <f t="shared" si="8"/>
        <v>100</v>
      </c>
      <c r="N111" s="10" t="s">
        <v>31</v>
      </c>
      <c r="O111" s="10" t="s">
        <v>31</v>
      </c>
      <c r="P111" s="10">
        <f t="shared" si="7"/>
        <v>100</v>
      </c>
      <c r="Q111" s="26" t="str">
        <f t="shared" si="9"/>
        <v>Высокая</v>
      </c>
      <c r="R111" s="25"/>
    </row>
    <row r="112" spans="1:18" ht="25.5" x14ac:dyDescent="0.2">
      <c r="A112" s="22">
        <v>94</v>
      </c>
      <c r="B112" s="40"/>
      <c r="C112" s="40"/>
      <c r="D112" s="66" t="s">
        <v>118</v>
      </c>
      <c r="E112" s="79">
        <v>3812109705</v>
      </c>
      <c r="F112" s="38" t="s">
        <v>30</v>
      </c>
      <c r="G112" s="38">
        <v>100</v>
      </c>
      <c r="H112" s="78">
        <v>82</v>
      </c>
      <c r="I112" s="20">
        <f t="shared" si="10"/>
        <v>82</v>
      </c>
      <c r="J112" s="28">
        <v>138400</v>
      </c>
      <c r="K112" s="14">
        <f t="shared" si="5"/>
        <v>129470</v>
      </c>
      <c r="L112" s="29">
        <v>8930</v>
      </c>
      <c r="M112" s="18">
        <f t="shared" si="8"/>
        <v>93.547687861271683</v>
      </c>
      <c r="N112" s="10" t="s">
        <v>31</v>
      </c>
      <c r="O112" s="10" t="s">
        <v>31</v>
      </c>
      <c r="P112" s="10">
        <f t="shared" si="7"/>
        <v>87</v>
      </c>
      <c r="Q112" s="26" t="str">
        <f t="shared" si="9"/>
        <v>Средняя</v>
      </c>
      <c r="R112" s="25" t="s">
        <v>99</v>
      </c>
    </row>
    <row r="113" spans="1:18" ht="38.25" x14ac:dyDescent="0.2">
      <c r="A113" s="22">
        <v>94</v>
      </c>
      <c r="B113" s="40"/>
      <c r="C113" s="40"/>
      <c r="D113" s="66" t="s">
        <v>119</v>
      </c>
      <c r="E113" s="79">
        <v>3849061859</v>
      </c>
      <c r="F113" s="38" t="s">
        <v>30</v>
      </c>
      <c r="G113" s="38">
        <v>100</v>
      </c>
      <c r="H113" s="78">
        <v>100</v>
      </c>
      <c r="I113" s="20">
        <f t="shared" si="10"/>
        <v>100</v>
      </c>
      <c r="J113" s="28">
        <v>269730</v>
      </c>
      <c r="K113" s="14">
        <f t="shared" ref="K113:K134" si="11">J113-L113</f>
        <v>269730</v>
      </c>
      <c r="L113" s="29"/>
      <c r="M113" s="18">
        <f t="shared" si="8"/>
        <v>100</v>
      </c>
      <c r="N113" s="10" t="s">
        <v>31</v>
      </c>
      <c r="O113" s="10" t="s">
        <v>31</v>
      </c>
      <c r="P113" s="10">
        <f t="shared" si="7"/>
        <v>100</v>
      </c>
      <c r="Q113" s="26" t="str">
        <f t="shared" si="9"/>
        <v>Высокая</v>
      </c>
      <c r="R113" s="25"/>
    </row>
    <row r="114" spans="1:18" ht="63.75" x14ac:dyDescent="0.2">
      <c r="A114" s="22">
        <v>94</v>
      </c>
      <c r="B114" s="40"/>
      <c r="C114" s="40"/>
      <c r="D114" s="66" t="s">
        <v>120</v>
      </c>
      <c r="E114" s="79">
        <v>3811153194</v>
      </c>
      <c r="F114" s="38" t="s">
        <v>30</v>
      </c>
      <c r="G114" s="38">
        <v>100</v>
      </c>
      <c r="H114" s="78">
        <v>100</v>
      </c>
      <c r="I114" s="20">
        <f t="shared" si="10"/>
        <v>100</v>
      </c>
      <c r="J114" s="28">
        <v>270000</v>
      </c>
      <c r="K114" s="14">
        <f t="shared" si="11"/>
        <v>270000</v>
      </c>
      <c r="L114" s="29"/>
      <c r="M114" s="18">
        <f t="shared" si="8"/>
        <v>100</v>
      </c>
      <c r="N114" s="10" t="s">
        <v>31</v>
      </c>
      <c r="O114" s="10" t="s">
        <v>31</v>
      </c>
      <c r="P114" s="10">
        <f t="shared" si="7"/>
        <v>100</v>
      </c>
      <c r="Q114" s="26" t="str">
        <f t="shared" si="9"/>
        <v>Высокая</v>
      </c>
      <c r="R114" s="25"/>
    </row>
    <row r="115" spans="1:18" ht="25.5" x14ac:dyDescent="0.2">
      <c r="A115" s="22">
        <v>94</v>
      </c>
      <c r="B115" s="40"/>
      <c r="C115" s="40"/>
      <c r="D115" s="66" t="s">
        <v>121</v>
      </c>
      <c r="E115" s="79">
        <v>3811467666</v>
      </c>
      <c r="F115" s="38" t="s">
        <v>30</v>
      </c>
      <c r="G115" s="38">
        <v>100</v>
      </c>
      <c r="H115" s="78">
        <v>100</v>
      </c>
      <c r="I115" s="20">
        <f t="shared" si="10"/>
        <v>100</v>
      </c>
      <c r="J115" s="28">
        <v>270000</v>
      </c>
      <c r="K115" s="14">
        <f t="shared" si="11"/>
        <v>270000</v>
      </c>
      <c r="L115" s="29"/>
      <c r="M115" s="18">
        <f t="shared" si="8"/>
        <v>100</v>
      </c>
      <c r="N115" s="10" t="s">
        <v>31</v>
      </c>
      <c r="O115" s="10" t="s">
        <v>31</v>
      </c>
      <c r="P115" s="10">
        <f t="shared" si="7"/>
        <v>100</v>
      </c>
      <c r="Q115" s="26" t="str">
        <f t="shared" si="9"/>
        <v>Высокая</v>
      </c>
      <c r="R115" s="25"/>
    </row>
    <row r="116" spans="1:18" ht="51" x14ac:dyDescent="0.2">
      <c r="A116" s="22">
        <v>94</v>
      </c>
      <c r="B116" s="40"/>
      <c r="C116" s="40"/>
      <c r="D116" s="66" t="s">
        <v>122</v>
      </c>
      <c r="E116" s="79">
        <v>3818025138</v>
      </c>
      <c r="F116" s="38" t="s">
        <v>30</v>
      </c>
      <c r="G116" s="38">
        <v>100</v>
      </c>
      <c r="H116" s="78">
        <v>80</v>
      </c>
      <c r="I116" s="20">
        <f t="shared" si="10"/>
        <v>80</v>
      </c>
      <c r="J116" s="28">
        <v>239908</v>
      </c>
      <c r="K116" s="14">
        <f t="shared" si="11"/>
        <v>239908</v>
      </c>
      <c r="L116" s="29"/>
      <c r="M116" s="18">
        <f t="shared" si="8"/>
        <v>100</v>
      </c>
      <c r="N116" s="10" t="s">
        <v>31</v>
      </c>
      <c r="O116" s="10" t="s">
        <v>31</v>
      </c>
      <c r="P116" s="10">
        <f t="shared" si="7"/>
        <v>80</v>
      </c>
      <c r="Q116" s="26" t="str">
        <f t="shared" si="9"/>
        <v>Удовлетворительная</v>
      </c>
      <c r="R116" s="25" t="s">
        <v>99</v>
      </c>
    </row>
    <row r="117" spans="1:18" ht="38.25" x14ac:dyDescent="0.2">
      <c r="A117" s="22">
        <v>94</v>
      </c>
      <c r="B117" s="40"/>
      <c r="C117" s="40"/>
      <c r="D117" s="66" t="s">
        <v>123</v>
      </c>
      <c r="E117" s="79">
        <v>3808199689</v>
      </c>
      <c r="F117" s="38" t="s">
        <v>30</v>
      </c>
      <c r="G117" s="38">
        <v>100</v>
      </c>
      <c r="H117" s="78">
        <v>100</v>
      </c>
      <c r="I117" s="20">
        <f t="shared" si="10"/>
        <v>100</v>
      </c>
      <c r="J117" s="28">
        <v>240000</v>
      </c>
      <c r="K117" s="14">
        <f t="shared" si="11"/>
        <v>240000</v>
      </c>
      <c r="L117" s="29"/>
      <c r="M117" s="18">
        <f t="shared" si="8"/>
        <v>100</v>
      </c>
      <c r="N117" s="10" t="s">
        <v>31</v>
      </c>
      <c r="O117" s="10" t="s">
        <v>31</v>
      </c>
      <c r="P117" s="10">
        <f t="shared" si="7"/>
        <v>100</v>
      </c>
      <c r="Q117" s="26" t="str">
        <f t="shared" si="9"/>
        <v>Высокая</v>
      </c>
      <c r="R117" s="25"/>
    </row>
    <row r="118" spans="1:18" ht="51" x14ac:dyDescent="0.2">
      <c r="A118" s="22">
        <v>94</v>
      </c>
      <c r="B118" s="40"/>
      <c r="C118" s="40"/>
      <c r="D118" s="66" t="s">
        <v>124</v>
      </c>
      <c r="E118" s="79">
        <v>3849069079</v>
      </c>
      <c r="F118" s="38" t="s">
        <v>30</v>
      </c>
      <c r="G118" s="38">
        <v>100</v>
      </c>
      <c r="H118" s="78">
        <v>100</v>
      </c>
      <c r="I118" s="20">
        <f t="shared" si="10"/>
        <v>100</v>
      </c>
      <c r="J118" s="28">
        <v>269341.7</v>
      </c>
      <c r="K118" s="14">
        <f t="shared" si="11"/>
        <v>269341.7</v>
      </c>
      <c r="L118" s="29"/>
      <c r="M118" s="18">
        <f t="shared" si="8"/>
        <v>100</v>
      </c>
      <c r="N118" s="10" t="s">
        <v>31</v>
      </c>
      <c r="O118" s="10" t="s">
        <v>31</v>
      </c>
      <c r="P118" s="10">
        <f t="shared" si="7"/>
        <v>100</v>
      </c>
      <c r="Q118" s="26" t="str">
        <f t="shared" si="9"/>
        <v>Высокая</v>
      </c>
      <c r="R118" s="25"/>
    </row>
    <row r="119" spans="1:18" ht="38.25" x14ac:dyDescent="0.2">
      <c r="A119" s="22">
        <v>94</v>
      </c>
      <c r="B119" s="40"/>
      <c r="C119" s="40"/>
      <c r="D119" s="66" t="s">
        <v>125</v>
      </c>
      <c r="E119" s="79">
        <v>3812148334</v>
      </c>
      <c r="F119" s="38" t="s">
        <v>30</v>
      </c>
      <c r="G119" s="38">
        <v>100</v>
      </c>
      <c r="H119" s="78">
        <v>100</v>
      </c>
      <c r="I119" s="20">
        <f t="shared" si="10"/>
        <v>100</v>
      </c>
      <c r="J119" s="28">
        <v>270000</v>
      </c>
      <c r="K119" s="14">
        <f t="shared" si="11"/>
        <v>245083</v>
      </c>
      <c r="L119" s="29">
        <v>24917</v>
      </c>
      <c r="M119" s="18">
        <f t="shared" si="8"/>
        <v>90.771481481481487</v>
      </c>
      <c r="N119" s="10" t="s">
        <v>31</v>
      </c>
      <c r="O119" s="10" t="s">
        <v>31</v>
      </c>
      <c r="P119" s="10">
        <f t="shared" si="7"/>
        <v>100</v>
      </c>
      <c r="Q119" s="26" t="str">
        <f t="shared" si="9"/>
        <v>Высокая</v>
      </c>
      <c r="R119" s="25"/>
    </row>
    <row r="120" spans="1:18" ht="25.5" x14ac:dyDescent="0.2">
      <c r="A120" s="22">
        <v>94</v>
      </c>
      <c r="B120" s="40"/>
      <c r="C120" s="40"/>
      <c r="D120" s="66" t="s">
        <v>126</v>
      </c>
      <c r="E120" s="79">
        <v>3851008098</v>
      </c>
      <c r="F120" s="38" t="s">
        <v>30</v>
      </c>
      <c r="G120" s="38">
        <v>100</v>
      </c>
      <c r="H120" s="78">
        <v>100</v>
      </c>
      <c r="I120" s="20">
        <f t="shared" si="10"/>
        <v>100</v>
      </c>
      <c r="J120" s="28">
        <v>240000</v>
      </c>
      <c r="K120" s="14">
        <f t="shared" si="11"/>
        <v>240000</v>
      </c>
      <c r="L120" s="29"/>
      <c r="M120" s="18">
        <f t="shared" si="8"/>
        <v>100</v>
      </c>
      <c r="N120" s="10" t="s">
        <v>31</v>
      </c>
      <c r="O120" s="10" t="s">
        <v>31</v>
      </c>
      <c r="P120" s="10">
        <f t="shared" si="7"/>
        <v>100</v>
      </c>
      <c r="Q120" s="26" t="str">
        <f t="shared" si="9"/>
        <v>Высокая</v>
      </c>
      <c r="R120" s="25"/>
    </row>
    <row r="121" spans="1:18" ht="38.25" x14ac:dyDescent="0.2">
      <c r="A121" s="22">
        <v>94</v>
      </c>
      <c r="B121" s="40"/>
      <c r="C121" s="40"/>
      <c r="D121" s="66" t="s">
        <v>127</v>
      </c>
      <c r="E121" s="79">
        <v>3801144553</v>
      </c>
      <c r="F121" s="38" t="s">
        <v>30</v>
      </c>
      <c r="G121" s="38">
        <v>100</v>
      </c>
      <c r="H121" s="78">
        <v>96</v>
      </c>
      <c r="I121" s="20">
        <f t="shared" si="10"/>
        <v>96</v>
      </c>
      <c r="J121" s="28">
        <v>239732.8</v>
      </c>
      <c r="K121" s="14">
        <f t="shared" si="11"/>
        <v>239732.8</v>
      </c>
      <c r="L121" s="29"/>
      <c r="M121" s="18">
        <f t="shared" si="8"/>
        <v>100</v>
      </c>
      <c r="N121" s="10" t="s">
        <v>31</v>
      </c>
      <c r="O121" s="10" t="s">
        <v>31</v>
      </c>
      <c r="P121" s="10">
        <f t="shared" si="7"/>
        <v>96</v>
      </c>
      <c r="Q121" s="26" t="str">
        <f t="shared" si="9"/>
        <v>Высокая</v>
      </c>
      <c r="R121" s="25"/>
    </row>
    <row r="122" spans="1:18" ht="38.25" x14ac:dyDescent="0.2">
      <c r="A122" s="22">
        <v>94</v>
      </c>
      <c r="B122" s="40"/>
      <c r="C122" s="40"/>
      <c r="D122" s="66" t="s">
        <v>128</v>
      </c>
      <c r="E122" s="79">
        <v>3811185439</v>
      </c>
      <c r="F122" s="38" t="s">
        <v>30</v>
      </c>
      <c r="G122" s="38">
        <v>100</v>
      </c>
      <c r="H122" s="78">
        <v>80</v>
      </c>
      <c r="I122" s="20">
        <f t="shared" si="10"/>
        <v>80</v>
      </c>
      <c r="J122" s="28">
        <v>239728</v>
      </c>
      <c r="K122" s="14">
        <f t="shared" si="11"/>
        <v>239728</v>
      </c>
      <c r="L122" s="29"/>
      <c r="M122" s="18">
        <f t="shared" si="8"/>
        <v>100</v>
      </c>
      <c r="N122" s="10" t="s">
        <v>31</v>
      </c>
      <c r="O122" s="10" t="s">
        <v>31</v>
      </c>
      <c r="P122" s="10">
        <f t="shared" si="7"/>
        <v>80</v>
      </c>
      <c r="Q122" s="26" t="str">
        <f t="shared" si="9"/>
        <v>Удовлетворительная</v>
      </c>
      <c r="R122" s="25" t="s">
        <v>99</v>
      </c>
    </row>
    <row r="123" spans="1:18" ht="25.5" x14ac:dyDescent="0.2">
      <c r="A123" s="22">
        <v>94</v>
      </c>
      <c r="B123" s="40"/>
      <c r="C123" s="40"/>
      <c r="D123" s="66" t="s">
        <v>129</v>
      </c>
      <c r="E123" s="79">
        <v>3830090920</v>
      </c>
      <c r="F123" s="38" t="s">
        <v>30</v>
      </c>
      <c r="G123" s="38">
        <v>100</v>
      </c>
      <c r="H123" s="78">
        <v>96</v>
      </c>
      <c r="I123" s="20">
        <f t="shared" si="10"/>
        <v>96</v>
      </c>
      <c r="J123" s="28">
        <v>123787.72</v>
      </c>
      <c r="K123" s="14">
        <f t="shared" si="11"/>
        <v>123787.72</v>
      </c>
      <c r="L123" s="29"/>
      <c r="M123" s="18">
        <f t="shared" si="8"/>
        <v>100</v>
      </c>
      <c r="N123" s="10" t="s">
        <v>31</v>
      </c>
      <c r="O123" s="10" t="s">
        <v>31</v>
      </c>
      <c r="P123" s="10">
        <f t="shared" si="7"/>
        <v>96</v>
      </c>
      <c r="Q123" s="26" t="str">
        <f t="shared" si="9"/>
        <v>Высокая</v>
      </c>
      <c r="R123" s="25"/>
    </row>
    <row r="124" spans="1:18" ht="51" x14ac:dyDescent="0.2">
      <c r="A124" s="22">
        <v>94</v>
      </c>
      <c r="B124" s="40"/>
      <c r="C124" s="40"/>
      <c r="D124" s="66" t="s">
        <v>130</v>
      </c>
      <c r="E124" s="79">
        <v>3814039108</v>
      </c>
      <c r="F124" s="38" t="s">
        <v>30</v>
      </c>
      <c r="G124" s="38">
        <v>100</v>
      </c>
      <c r="H124" s="78">
        <v>100</v>
      </c>
      <c r="I124" s="20">
        <f t="shared" si="10"/>
        <v>100</v>
      </c>
      <c r="J124" s="28">
        <v>160000</v>
      </c>
      <c r="K124" s="14">
        <f t="shared" si="11"/>
        <v>160000</v>
      </c>
      <c r="L124" s="29"/>
      <c r="M124" s="18">
        <f t="shared" si="8"/>
        <v>100</v>
      </c>
      <c r="N124" s="10" t="s">
        <v>31</v>
      </c>
      <c r="O124" s="10" t="s">
        <v>31</v>
      </c>
      <c r="P124" s="10">
        <f t="shared" si="7"/>
        <v>100</v>
      </c>
      <c r="Q124" s="26" t="str">
        <f t="shared" si="9"/>
        <v>Высокая</v>
      </c>
      <c r="R124" s="25"/>
    </row>
    <row r="125" spans="1:18" ht="25.5" x14ac:dyDescent="0.2">
      <c r="A125" s="22">
        <v>94</v>
      </c>
      <c r="B125" s="40"/>
      <c r="C125" s="40"/>
      <c r="D125" s="66" t="s">
        <v>131</v>
      </c>
      <c r="E125" s="79">
        <v>3851026410</v>
      </c>
      <c r="F125" s="38" t="s">
        <v>30</v>
      </c>
      <c r="G125" s="38">
        <v>100</v>
      </c>
      <c r="H125" s="78">
        <v>100</v>
      </c>
      <c r="I125" s="20">
        <f t="shared" si="10"/>
        <v>100</v>
      </c>
      <c r="J125" s="28">
        <v>87225.1</v>
      </c>
      <c r="K125" s="14">
        <f t="shared" si="11"/>
        <v>87225.1</v>
      </c>
      <c r="L125" s="29"/>
      <c r="M125" s="18">
        <f t="shared" si="8"/>
        <v>100</v>
      </c>
      <c r="N125" s="10" t="s">
        <v>31</v>
      </c>
      <c r="O125" s="10" t="s">
        <v>31</v>
      </c>
      <c r="P125" s="10">
        <f t="shared" si="7"/>
        <v>100</v>
      </c>
      <c r="Q125" s="26" t="str">
        <f t="shared" si="9"/>
        <v>Высокая</v>
      </c>
      <c r="R125" s="25"/>
    </row>
    <row r="126" spans="1:18" ht="38.25" x14ac:dyDescent="0.2">
      <c r="A126" s="22">
        <v>94</v>
      </c>
      <c r="B126" s="40"/>
      <c r="C126" s="40"/>
      <c r="D126" s="66" t="s">
        <v>132</v>
      </c>
      <c r="E126" s="79">
        <v>3811081180</v>
      </c>
      <c r="F126" s="38" t="s">
        <v>30</v>
      </c>
      <c r="G126" s="38">
        <v>100</v>
      </c>
      <c r="H126" s="78">
        <v>80</v>
      </c>
      <c r="I126" s="20">
        <f t="shared" si="10"/>
        <v>80</v>
      </c>
      <c r="J126" s="28">
        <v>240000</v>
      </c>
      <c r="K126" s="14">
        <f t="shared" si="11"/>
        <v>240000</v>
      </c>
      <c r="L126" s="29"/>
      <c r="M126" s="18">
        <f t="shared" si="8"/>
        <v>100</v>
      </c>
      <c r="N126" s="10" t="s">
        <v>31</v>
      </c>
      <c r="O126" s="10" t="s">
        <v>31</v>
      </c>
      <c r="P126" s="10">
        <f t="shared" si="7"/>
        <v>80</v>
      </c>
      <c r="Q126" s="26" t="str">
        <f t="shared" si="9"/>
        <v>Удовлетворительная</v>
      </c>
      <c r="R126" s="25" t="s">
        <v>99</v>
      </c>
    </row>
    <row r="127" spans="1:18" ht="38.25" x14ac:dyDescent="0.2">
      <c r="A127" s="22">
        <v>94</v>
      </c>
      <c r="B127" s="40"/>
      <c r="C127" s="40"/>
      <c r="D127" s="66" t="s">
        <v>133</v>
      </c>
      <c r="E127" s="79">
        <v>3808073076</v>
      </c>
      <c r="F127" s="38" t="s">
        <v>30</v>
      </c>
      <c r="G127" s="38">
        <v>100</v>
      </c>
      <c r="H127" s="78">
        <v>100</v>
      </c>
      <c r="I127" s="20">
        <f t="shared" si="10"/>
        <v>100</v>
      </c>
      <c r="J127" s="28">
        <v>240000</v>
      </c>
      <c r="K127" s="14">
        <f t="shared" si="11"/>
        <v>240000</v>
      </c>
      <c r="L127" s="29"/>
      <c r="M127" s="18">
        <f t="shared" si="8"/>
        <v>100</v>
      </c>
      <c r="N127" s="10" t="s">
        <v>31</v>
      </c>
      <c r="O127" s="10" t="s">
        <v>31</v>
      </c>
      <c r="P127" s="10">
        <f t="shared" si="7"/>
        <v>100</v>
      </c>
      <c r="Q127" s="26" t="str">
        <f t="shared" si="9"/>
        <v>Высокая</v>
      </c>
      <c r="R127" s="25"/>
    </row>
    <row r="128" spans="1:18" ht="25.5" x14ac:dyDescent="0.2">
      <c r="A128" s="22">
        <v>94</v>
      </c>
      <c r="B128" s="40"/>
      <c r="C128" s="40"/>
      <c r="D128" s="66" t="s">
        <v>134</v>
      </c>
      <c r="E128" s="79">
        <v>3811100700</v>
      </c>
      <c r="F128" s="38" t="s">
        <v>30</v>
      </c>
      <c r="G128" s="38">
        <v>100</v>
      </c>
      <c r="H128" s="78">
        <v>0</v>
      </c>
      <c r="I128" s="20">
        <f t="shared" si="10"/>
        <v>0</v>
      </c>
      <c r="J128" s="28">
        <v>265590</v>
      </c>
      <c r="K128" s="14">
        <f t="shared" si="11"/>
        <v>0</v>
      </c>
      <c r="L128" s="29">
        <v>265590</v>
      </c>
      <c r="M128" s="18">
        <f t="shared" si="8"/>
        <v>0</v>
      </c>
      <c r="N128" s="10" t="s">
        <v>31</v>
      </c>
      <c r="O128" s="10" t="s">
        <v>31</v>
      </c>
      <c r="P128" s="10">
        <f t="shared" si="7"/>
        <v>0</v>
      </c>
      <c r="Q128" s="26" t="str">
        <f t="shared" si="9"/>
        <v>Низкая</v>
      </c>
      <c r="R128" s="25" t="s">
        <v>141</v>
      </c>
    </row>
    <row r="129" spans="1:18" ht="38.25" x14ac:dyDescent="0.2">
      <c r="A129" s="22">
        <v>94</v>
      </c>
      <c r="B129" s="40"/>
      <c r="C129" s="40"/>
      <c r="D129" s="66" t="s">
        <v>135</v>
      </c>
      <c r="E129" s="79">
        <v>3808276492</v>
      </c>
      <c r="F129" s="38" t="s">
        <v>30</v>
      </c>
      <c r="G129" s="38">
        <v>100</v>
      </c>
      <c r="H129" s="78">
        <v>100</v>
      </c>
      <c r="I129" s="20">
        <f t="shared" si="10"/>
        <v>100</v>
      </c>
      <c r="J129" s="28">
        <v>225869.6</v>
      </c>
      <c r="K129" s="14">
        <f t="shared" si="11"/>
        <v>225869.6</v>
      </c>
      <c r="L129" s="29"/>
      <c r="M129" s="18">
        <f t="shared" si="8"/>
        <v>100</v>
      </c>
      <c r="N129" s="10" t="s">
        <v>31</v>
      </c>
      <c r="O129" s="10" t="s">
        <v>31</v>
      </c>
      <c r="P129" s="10">
        <f t="shared" si="7"/>
        <v>100</v>
      </c>
      <c r="Q129" s="26" t="str">
        <f t="shared" si="9"/>
        <v>Высокая</v>
      </c>
      <c r="R129" s="25"/>
    </row>
    <row r="130" spans="1:18" ht="38.25" x14ac:dyDescent="0.2">
      <c r="A130" s="22">
        <v>94</v>
      </c>
      <c r="B130" s="40"/>
      <c r="C130" s="40"/>
      <c r="D130" s="66" t="s">
        <v>136</v>
      </c>
      <c r="E130" s="79">
        <v>3810029860</v>
      </c>
      <c r="F130" s="38" t="s">
        <v>30</v>
      </c>
      <c r="G130" s="38">
        <v>100</v>
      </c>
      <c r="H130" s="78">
        <v>100</v>
      </c>
      <c r="I130" s="20">
        <f t="shared" si="10"/>
        <v>100</v>
      </c>
      <c r="J130" s="28">
        <v>240000</v>
      </c>
      <c r="K130" s="14">
        <f t="shared" si="11"/>
        <v>240000</v>
      </c>
      <c r="L130" s="29"/>
      <c r="M130" s="18">
        <f t="shared" si="8"/>
        <v>100</v>
      </c>
      <c r="N130" s="10" t="s">
        <v>31</v>
      </c>
      <c r="O130" s="10" t="s">
        <v>31</v>
      </c>
      <c r="P130" s="10">
        <f t="shared" si="7"/>
        <v>100</v>
      </c>
      <c r="Q130" s="26" t="str">
        <f t="shared" si="9"/>
        <v>Высокая</v>
      </c>
      <c r="R130" s="25"/>
    </row>
    <row r="131" spans="1:18" ht="25.5" x14ac:dyDescent="0.2">
      <c r="A131" s="22">
        <v>94</v>
      </c>
      <c r="B131" s="40"/>
      <c r="C131" s="40"/>
      <c r="D131" s="66" t="s">
        <v>137</v>
      </c>
      <c r="E131" s="79">
        <v>3849028795</v>
      </c>
      <c r="F131" s="38" t="s">
        <v>30</v>
      </c>
      <c r="G131" s="38">
        <v>100</v>
      </c>
      <c r="H131" s="78">
        <v>100</v>
      </c>
      <c r="I131" s="20">
        <f t="shared" si="10"/>
        <v>100</v>
      </c>
      <c r="J131" s="28">
        <v>237777.28</v>
      </c>
      <c r="K131" s="14">
        <f t="shared" si="11"/>
        <v>237777.28</v>
      </c>
      <c r="L131" s="29"/>
      <c r="M131" s="18">
        <f t="shared" si="8"/>
        <v>100</v>
      </c>
      <c r="N131" s="10" t="s">
        <v>31</v>
      </c>
      <c r="O131" s="10" t="s">
        <v>31</v>
      </c>
      <c r="P131" s="10">
        <f t="shared" si="7"/>
        <v>100</v>
      </c>
      <c r="Q131" s="26" t="str">
        <f t="shared" si="9"/>
        <v>Высокая</v>
      </c>
      <c r="R131" s="25"/>
    </row>
    <row r="132" spans="1:18" ht="38.25" x14ac:dyDescent="0.2">
      <c r="A132" s="22">
        <v>94</v>
      </c>
      <c r="B132" s="40"/>
      <c r="C132" s="40"/>
      <c r="D132" s="66" t="s">
        <v>138</v>
      </c>
      <c r="E132" s="79">
        <v>3811097648</v>
      </c>
      <c r="F132" s="38" t="s">
        <v>30</v>
      </c>
      <c r="G132" s="38">
        <v>100</v>
      </c>
      <c r="H132" s="78">
        <v>100</v>
      </c>
      <c r="I132" s="20">
        <f t="shared" si="10"/>
        <v>100</v>
      </c>
      <c r="J132" s="28">
        <v>239996.6</v>
      </c>
      <c r="K132" s="14">
        <f t="shared" si="11"/>
        <v>239996.6</v>
      </c>
      <c r="L132" s="29"/>
      <c r="M132" s="18">
        <f t="shared" si="8"/>
        <v>100</v>
      </c>
      <c r="N132" s="10" t="s">
        <v>31</v>
      </c>
      <c r="O132" s="10" t="s">
        <v>31</v>
      </c>
      <c r="P132" s="10">
        <f t="shared" si="7"/>
        <v>100</v>
      </c>
      <c r="Q132" s="26" t="str">
        <f t="shared" si="9"/>
        <v>Высокая</v>
      </c>
      <c r="R132" s="25"/>
    </row>
    <row r="133" spans="1:18" ht="25.5" x14ac:dyDescent="0.2">
      <c r="A133" s="22">
        <v>94</v>
      </c>
      <c r="B133" s="40"/>
      <c r="C133" s="40"/>
      <c r="D133" s="66" t="s">
        <v>139</v>
      </c>
      <c r="E133" s="79">
        <v>3808114822</v>
      </c>
      <c r="F133" s="38" t="s">
        <v>30</v>
      </c>
      <c r="G133" s="38">
        <v>100</v>
      </c>
      <c r="H133" s="78">
        <v>100</v>
      </c>
      <c r="I133" s="20">
        <f t="shared" si="10"/>
        <v>100</v>
      </c>
      <c r="J133" s="28">
        <v>236800</v>
      </c>
      <c r="K133" s="14">
        <f t="shared" si="11"/>
        <v>236800</v>
      </c>
      <c r="L133" s="29"/>
      <c r="M133" s="18">
        <f t="shared" si="8"/>
        <v>100</v>
      </c>
      <c r="N133" s="10" t="s">
        <v>31</v>
      </c>
      <c r="O133" s="10" t="s">
        <v>31</v>
      </c>
      <c r="P133" s="10">
        <f t="shared" si="7"/>
        <v>100</v>
      </c>
      <c r="Q133" s="26" t="str">
        <f t="shared" si="9"/>
        <v>Высокая</v>
      </c>
      <c r="R133" s="25"/>
    </row>
    <row r="134" spans="1:18" ht="25.5" x14ac:dyDescent="0.2">
      <c r="A134" s="22">
        <v>94</v>
      </c>
      <c r="B134" s="40"/>
      <c r="C134" s="40"/>
      <c r="D134" s="66" t="s">
        <v>140</v>
      </c>
      <c r="E134" s="79">
        <v>3812056651</v>
      </c>
      <c r="F134" s="38" t="s">
        <v>30</v>
      </c>
      <c r="G134" s="38">
        <v>100</v>
      </c>
      <c r="H134" s="78">
        <v>100</v>
      </c>
      <c r="I134" s="20">
        <f t="shared" si="10"/>
        <v>100</v>
      </c>
      <c r="J134" s="28">
        <v>240000</v>
      </c>
      <c r="K134" s="14">
        <f t="shared" si="11"/>
        <v>240000</v>
      </c>
      <c r="L134" s="29"/>
      <c r="M134" s="18">
        <f t="shared" si="8"/>
        <v>100</v>
      </c>
      <c r="N134" s="10" t="s">
        <v>31</v>
      </c>
      <c r="O134" s="10" t="s">
        <v>31</v>
      </c>
      <c r="P134" s="10">
        <f t="shared" si="7"/>
        <v>100</v>
      </c>
      <c r="Q134" s="26" t="str">
        <f t="shared" si="9"/>
        <v>Высокая</v>
      </c>
      <c r="R134" s="25"/>
    </row>
  </sheetData>
  <autoFilter ref="A12:S12"/>
  <mergeCells count="27">
    <mergeCell ref="A11:R11"/>
    <mergeCell ref="A12:A14"/>
    <mergeCell ref="B12:B14"/>
    <mergeCell ref="N5:O5"/>
    <mergeCell ref="P5:P8"/>
    <mergeCell ref="Q5:Q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A10:R10"/>
    <mergeCell ref="A2:R2"/>
    <mergeCell ref="A4:A8"/>
    <mergeCell ref="B4:B8"/>
    <mergeCell ref="C4:C8"/>
    <mergeCell ref="D4:D8"/>
    <mergeCell ref="F4:O4"/>
    <mergeCell ref="P4:Q4"/>
    <mergeCell ref="R4:R8"/>
    <mergeCell ref="F5:I5"/>
    <mergeCell ref="J5:M5"/>
  </mergeCells>
  <conditionalFormatting sqref="Q13:Q134">
    <cfRule type="containsText" dxfId="2" priority="3" operator="containsText" text="Высокая">
      <formula>NOT(ISERROR(SEARCH("Высокая",Q13)))</formula>
    </cfRule>
  </conditionalFormatting>
  <conditionalFormatting sqref="E1:E16 E18:E28 E30:E49 E51:E63 E65:E108 E134:E1048576">
    <cfRule type="duplicateValues" dxfId="0" priority="2"/>
  </conditionalFormatting>
  <conditionalFormatting sqref="S1:S1048576">
    <cfRule type="duplicateValues" dxfId="1" priority="1"/>
  </conditionalFormatting>
  <pageMargins left="0.7" right="0.7" top="0.75" bottom="0.75" header="0.3" footer="0.3"/>
  <pageSetup paperSize="9" scale="46" firstPageNumber="21474836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ГСО и этно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Мальм Ольга Михайловна</dc:creator>
  <cp:lastModifiedBy>Анастасия Сергеевна Хоженоева</cp:lastModifiedBy>
  <dcterms:created xsi:type="dcterms:W3CDTF">2024-03-05T02:01:56Z</dcterms:created>
  <dcterms:modified xsi:type="dcterms:W3CDTF">2024-03-22T04:29:23Z</dcterms:modified>
</cp:coreProperties>
</file>